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TORSHIP\Academic Council\DADGENILEBEBI\2023\ივლისი\"/>
    </mc:Choice>
  </mc:AlternateContent>
  <bookViews>
    <workbookView xWindow="0" yWindow="0" windowWidth="25200" windowHeight="11850"/>
  </bookViews>
  <sheets>
    <sheet name="Composition" sheetId="1" r:id="rId1"/>
    <sheet name="მაინორი" sheetId="2" r:id="rId2"/>
  </sheets>
  <calcPr calcId="162913"/>
  <extLst>
    <ext uri="GoogleSheetsCustomDataVersion2">
      <go:sheetsCustomData xmlns:go="http://customooxmlschemas.google.com/" r:id="rId6" roundtripDataChecksum="5fYUtNutnhmV0BecDpgoprgVgPWYCBWdNcglnck80Z4="/>
    </ext>
  </extLst>
</workbook>
</file>

<file path=xl/calcChain.xml><?xml version="1.0" encoding="utf-8"?>
<calcChain xmlns="http://schemas.openxmlformats.org/spreadsheetml/2006/main">
  <c r="AE35" i="2" l="1"/>
  <c r="AD35" i="2"/>
  <c r="AC35" i="2"/>
  <c r="Z35" i="2"/>
  <c r="W35" i="2"/>
  <c r="T35" i="2"/>
  <c r="Q35" i="2"/>
  <c r="N35" i="2"/>
  <c r="K35" i="2"/>
  <c r="H35" i="2"/>
  <c r="E35" i="2"/>
  <c r="AE15" i="2"/>
  <c r="AD15" i="2"/>
  <c r="AC15" i="2"/>
  <c r="Z15" i="2"/>
  <c r="W15" i="2"/>
  <c r="T15" i="2"/>
  <c r="Q15" i="2"/>
  <c r="AE105" i="1"/>
  <c r="AC105" i="1"/>
  <c r="AE85" i="1"/>
  <c r="AC85" i="1"/>
  <c r="AE70" i="1"/>
  <c r="Z70" i="1"/>
  <c r="W70" i="1"/>
  <c r="T70" i="1"/>
  <c r="Q70" i="1"/>
  <c r="N70" i="1"/>
  <c r="K70" i="1"/>
  <c r="H70" i="1"/>
  <c r="E70" i="1"/>
  <c r="AD69" i="1"/>
  <c r="AC69" i="1"/>
  <c r="AD68" i="1"/>
  <c r="AC68" i="1"/>
  <c r="AD67" i="1"/>
  <c r="AC67" i="1"/>
  <c r="AD66" i="1"/>
  <c r="AC66" i="1"/>
  <c r="AC70" i="1" s="1"/>
  <c r="AE60" i="1"/>
  <c r="AD60" i="1"/>
  <c r="AC60" i="1"/>
  <c r="AE58" i="1"/>
  <c r="AD58" i="1"/>
  <c r="AC58" i="1"/>
  <c r="AE57" i="1"/>
  <c r="AD57" i="1"/>
  <c r="AC57" i="1"/>
  <c r="AE54" i="1"/>
  <c r="AD54" i="1"/>
  <c r="AC54" i="1"/>
  <c r="AE48" i="1"/>
  <c r="AD48" i="1"/>
  <c r="AC48" i="1"/>
  <c r="AE44" i="1"/>
  <c r="AD44" i="1"/>
  <c r="AC44" i="1"/>
  <c r="AE40" i="1"/>
  <c r="AD40" i="1"/>
  <c r="AC40" i="1"/>
  <c r="AE38" i="1"/>
  <c r="AE64" i="1" s="1"/>
  <c r="AD38" i="1"/>
  <c r="AC38" i="1"/>
  <c r="AC64" i="1" s="1"/>
  <c r="AE35" i="1"/>
  <c r="AD35" i="1"/>
  <c r="AC35" i="1"/>
  <c r="AE34" i="1"/>
  <c r="AD34" i="1"/>
  <c r="AC34" i="1"/>
  <c r="AE29" i="1"/>
  <c r="AD29" i="1"/>
  <c r="AC29" i="1"/>
  <c r="AE25" i="1"/>
  <c r="AD25" i="1"/>
  <c r="AC25" i="1"/>
  <c r="AE21" i="1"/>
  <c r="AD21" i="1"/>
  <c r="AC21" i="1"/>
  <c r="AE20" i="1"/>
  <c r="AD20" i="1"/>
  <c r="AC20" i="1"/>
  <c r="AE18" i="1"/>
  <c r="AE36" i="1" s="1"/>
  <c r="AD18" i="1"/>
  <c r="AC18" i="1"/>
  <c r="AE16" i="1"/>
  <c r="AD16" i="1"/>
  <c r="AC16" i="1"/>
  <c r="AC36" i="1" s="1"/>
  <c r="AE8" i="1"/>
  <c r="AD8" i="1"/>
  <c r="AC8" i="1"/>
  <c r="AC146" i="1" l="1"/>
  <c r="AE146" i="1"/>
</calcChain>
</file>

<file path=xl/comments1.xml><?xml version="1.0" encoding="utf-8"?>
<comments xmlns="http://schemas.openxmlformats.org/spreadsheetml/2006/main">
  <authors>
    <author/>
  </authors>
  <commentList>
    <comment ref="O21" authorId="0" shapeId="0">
      <text>
        <r>
          <rPr>
            <sz val="11"/>
            <color theme="1"/>
            <rFont val="Calibri"/>
            <scheme val="minor"/>
          </rPr>
          <t>======
ID#AAAAvg46TmA
user    (2023-04-24 14:34:16)
15 ლექცია, ჯგუფური
15 ინდივიდუალური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ZAMAvhyFn8Zy2aMjmr04RI2ATvQ=="/>
    </ext>
  </extLst>
</comments>
</file>

<file path=xl/comments2.xml><?xml version="1.0" encoding="utf-8"?>
<comments xmlns="http://schemas.openxmlformats.org/spreadsheetml/2006/main">
  <authors>
    <author/>
  </authors>
  <commentList>
    <comment ref="A11" authorId="0" shapeId="0">
      <text>
        <r>
          <rPr>
            <sz val="11"/>
            <color theme="1"/>
            <rFont val="Calibri"/>
            <scheme val="minor"/>
          </rPr>
          <t>======
ID#AAAAvg46Tmk
Administrator    (2023-04-24 14:34:16)
წინაპირობა უშლის ხელს, ან ძირითადში უნდა შეიცვალოს საგნის წინაპირობა, ან აქ უნდა შეიცვალოს ეს საგანი სხვა საგნით.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1R6ChA6/NFasB1JPTrdRS8V59Bg=="/>
    </ext>
  </extLst>
</comments>
</file>

<file path=xl/sharedStrings.xml><?xml version="1.0" encoding="utf-8"?>
<sst xmlns="http://schemas.openxmlformats.org/spreadsheetml/2006/main" count="724" uniqueCount="235">
  <si>
    <t>კომპოზიციის საბაკალავრო პროგრამა</t>
  </si>
  <si>
    <t>სასწავლო გეგმა</t>
  </si>
  <si>
    <t xml:space="preserve">2023-2024 აკადემიური წელი </t>
  </si>
  <si>
    <t>სასწავლო კურსები/კომპონენტები</t>
  </si>
  <si>
    <t>სემესტრი</t>
  </si>
  <si>
    <t xml:space="preserve">სულ: </t>
  </si>
  <si>
    <t>სახელწოდება</t>
  </si>
  <si>
    <t>ინდივიდუალური/ჯგუფური</t>
  </si>
  <si>
    <t>წამკითხველი</t>
  </si>
  <si>
    <t>წინაპირობები</t>
  </si>
  <si>
    <t>1.</t>
  </si>
  <si>
    <t>2.</t>
  </si>
  <si>
    <t>3.</t>
  </si>
  <si>
    <t>4.</t>
  </si>
  <si>
    <t>5.</t>
  </si>
  <si>
    <t>6.</t>
  </si>
  <si>
    <t>სულ საკ. სთ.</t>
  </si>
  <si>
    <t>სულ დამ. სთ.</t>
  </si>
  <si>
    <t>სულ: ECTS</t>
  </si>
  <si>
    <t>ECTS</t>
  </si>
  <si>
    <t>საკ. სთ</t>
  </si>
  <si>
    <t>დამ.სთ.</t>
  </si>
  <si>
    <t>სპეციალობის სავალდებულო საგნები - 99 ECTS კრედიტი</t>
  </si>
  <si>
    <t>კომპოზიცია I</t>
  </si>
  <si>
    <t>ინდივიდუალური</t>
  </si>
  <si>
    <t>ზურაბ ნადარეიშვილი, გოგა შავერზაშვილი, მაია (მაკა) ვირსალაძე, ეკა ჭაბაშვილი</t>
  </si>
  <si>
    <t>წინაპირობის გარეშე</t>
  </si>
  <si>
    <t>კომპოზიცია II</t>
  </si>
  <si>
    <t>კომპოზიცია III</t>
  </si>
  <si>
    <t>კომპოზიცია IV</t>
  </si>
  <si>
    <t>კომპოზიცია V</t>
  </si>
  <si>
    <t>კომპოზიცია VI</t>
  </si>
  <si>
    <t>კომპოზიცია VII</t>
  </si>
  <si>
    <t>კომპოზიცია VIII</t>
  </si>
  <si>
    <t>XX საუკუნის საკომპოზიციო ტექნიკა 1</t>
  </si>
  <si>
    <t>ჯგუფური</t>
  </si>
  <si>
    <t xml:space="preserve">ზურაბ ნადარეიშვილი, ეკა ჭაბაშვილი, მაია (მაკა) ვირსალაძე, ალექსანდრე ჭოხონელიძე </t>
  </si>
  <si>
    <t>XX საუკუნის საკომპოზიციო ტექნიკა 2</t>
  </si>
  <si>
    <t>საკრავთმცოდნეობა  1</t>
  </si>
  <si>
    <t xml:space="preserve">ზურაბ ნადარეიშვილი, გიორგი შავერზაშვილი, ეკა ჭაბაშვილი </t>
  </si>
  <si>
    <t>საკრავთმცოდნეობა 2</t>
  </si>
  <si>
    <t>საორკესტრო სტილების ისტორია</t>
  </si>
  <si>
    <t xml:space="preserve">გიორგი შავერზაშვილი </t>
  </si>
  <si>
    <t>გაორკესტრება 1</t>
  </si>
  <si>
    <t xml:space="preserve">ზურაბ ნადარეიშვილი, გიორგი შავერზაშვილი, ეკა ჭაბაშვილი, მაია (მაკა) ვირსალაძე </t>
  </si>
  <si>
    <t>გაორკესტრება 2</t>
  </si>
  <si>
    <t>გაორკესტრება 3</t>
  </si>
  <si>
    <t>გაორკესტრება 4</t>
  </si>
  <si>
    <t>სიმფონიური პარტიტურის კითხვა 1</t>
  </si>
  <si>
    <t>სიმფონიური  პარტიტურის კითხვა 2</t>
  </si>
  <si>
    <t>სიმფონიური პარტიტურების კითხვა 1</t>
  </si>
  <si>
    <t>სიმფონიური  პარტიტურის კითხვა 3</t>
  </si>
  <si>
    <t>სიმფონიური პარტიტურების კითხვა 2</t>
  </si>
  <si>
    <t>სიმფონიური  პარტიტურის კითხვა 4</t>
  </si>
  <si>
    <t>სიმფონიური პარტიტურების კითხვა 3</t>
  </si>
  <si>
    <t>პოლიფონია 1</t>
  </si>
  <si>
    <t xml:space="preserve">მარიკა ნადარეიშვილი, მაია ტაბლიაშვილი </t>
  </si>
  <si>
    <t>პოლიფონია 2</t>
  </si>
  <si>
    <t>პოლიფონია 3</t>
  </si>
  <si>
    <t>პოლიფონია 4</t>
  </si>
  <si>
    <t>პოლიფონია 5</t>
  </si>
  <si>
    <t>თანამედროვე ნოტაცია</t>
  </si>
  <si>
    <t>მაია (მაკა) ვირსალაძე</t>
  </si>
  <si>
    <t>მუსიკალური სარედაქტორო პროგრამა Finale</t>
  </si>
  <si>
    <t>ეკა ჭაბაშვილი</t>
  </si>
  <si>
    <t>ზოგადმუსიკალური სასწავლო კურსები - 74 ECTS კრედიტი</t>
  </si>
  <si>
    <t>თანამედროვე სოლფეჯიო 1</t>
  </si>
  <si>
    <t xml:space="preserve">მარიკა ნადარეიშვილი, ლეილა შარაშიძე, რუსუდან თაბაგარი </t>
  </si>
  <si>
    <t>თანამედროვე სოლფეჯიო 2</t>
  </si>
  <si>
    <t xml:space="preserve"> ჰარმონიის ისტორია და თეორია 1</t>
  </si>
  <si>
    <t xml:space="preserve">თამარ (თათია) ჩხეიძე </t>
  </si>
  <si>
    <t>ჰარმონიის ისტორია და თეორია 2</t>
  </si>
  <si>
    <t>ჰარმონიის ისტორია და თეორია 3</t>
  </si>
  <si>
    <t>ჰარმონიის ისტორია და თეორია 4</t>
  </si>
  <si>
    <t>მუსიკალური ნაწარმოების ანალიზი 1</t>
  </si>
  <si>
    <t xml:space="preserve">ლეილა მარუაშვილი, მაია ტაბლიაშვილი </t>
  </si>
  <si>
    <t xml:space="preserve"> მუსიკალური ნაწარმოების ანალიზი 2</t>
  </si>
  <si>
    <t>მუსიკალური ნაწარმოების ანალიზი 3</t>
  </si>
  <si>
    <t>მუსიკალური ნაწარმოების ანალიზი 4</t>
  </si>
  <si>
    <t>დასავლური მუსიკის ისტორია 1</t>
  </si>
  <si>
    <t>ნანა შარიქაძე/ქეთევან ბოლაშვილი/ გვანცა ღვინჯილია</t>
  </si>
  <si>
    <t>დასავლური მუსიკის ისტორია 2</t>
  </si>
  <si>
    <t>მსოფლიო მუს. ისტორია და პედაგოგიური სემინარები 1</t>
  </si>
  <si>
    <t>დასავლური მუსიკის ისტორია 3</t>
  </si>
  <si>
    <t>მარინა ქავთარაძე</t>
  </si>
  <si>
    <t>მსოფლიო მუს. ისტორია და პედაგოგიური სემინარები 2</t>
  </si>
  <si>
    <t>დასავლური მუსიკის ისტორია 4</t>
  </si>
  <si>
    <t>მსოფლიო მუს. ისტორია და პედაგოგიური სემინარები 3</t>
  </si>
  <si>
    <t>დასავლური მუსიკის ისტორია 5</t>
  </si>
  <si>
    <t>მსოფლიო მუს. ისტორია და პედაგოგიური სემინარები 4</t>
  </si>
  <si>
    <t>დასავლური მუსიკის ისტორია 6</t>
  </si>
  <si>
    <t>მსოფლიო მუს. ისტორია და პედაგოგიური სემინარები 5</t>
  </si>
  <si>
    <t>ქართული მუსიკის ისტორია2</t>
  </si>
  <si>
    <t xml:space="preserve">რუსუდან წურწუმია, მარინა ქავთარაძე </t>
  </si>
  <si>
    <t>ქართული მუსიკის ისტორია 3</t>
  </si>
  <si>
    <t>ქართული მუსიკის ისტორია 2</t>
  </si>
  <si>
    <t>ქართული მუსიკის ისტორია 4</t>
  </si>
  <si>
    <t>არაევროპული მუსიკის ისტორია</t>
  </si>
  <si>
    <t>მარინა ქავთარაძე, ეკატერინე ბუჩუკური</t>
  </si>
  <si>
    <t>ქართული ხალხ. მუს. შემოქმედება 1</t>
  </si>
  <si>
    <t xml:space="preserve">ნატალია ზუმბაძე </t>
  </si>
  <si>
    <t>ქართული ხალხ. მუს. შემოქმედება 2</t>
  </si>
  <si>
    <t>ფორტეპიანო 1</t>
  </si>
  <si>
    <t>ამირან გირგვლიანი, მზია გოგაშვილი, ლანა გულდედავა, ნათია ქავთარაძე, ციალა ჩუბინიშვილი, ეთერ გულისაშვილი, მარინა მირცხულავა</t>
  </si>
  <si>
    <t>ფორტეპიანო 2</t>
  </si>
  <si>
    <t>ფორტეპიანო 3</t>
  </si>
  <si>
    <t>ფორტეპიანო 4</t>
  </si>
  <si>
    <t>საფაკულტეტო სერვისული საგნები - 7 ECTS კრედიტი</t>
  </si>
  <si>
    <t>ხელოვნების ფილოსოფია</t>
  </si>
  <si>
    <t xml:space="preserve">ვანო ჭიაურელი </t>
  </si>
  <si>
    <t>ინგლისური ენა I</t>
  </si>
  <si>
    <t>ნინო მემანიშვილი/ლია ნინიაშვილი</t>
  </si>
  <si>
    <t>ინგლისური ენა II</t>
  </si>
  <si>
    <t>აკადემიური წერა</t>
  </si>
  <si>
    <t xml:space="preserve">მაია მეტრეველი </t>
  </si>
  <si>
    <t>არჩევითი - მაინორ პროგრამა: მუსიკის ტექნოლოგია - 60 ECTS კრედიტი</t>
  </si>
  <si>
    <t>შემოდგომა</t>
  </si>
  <si>
    <t>გაზაფხული</t>
  </si>
  <si>
    <t xml:space="preserve">შესავალი ელ. აკუსტიკურ მუსიკაში </t>
  </si>
  <si>
    <t>რევაზ კიკნაძე</t>
  </si>
  <si>
    <t>წინაპირობის გრეშე</t>
  </si>
  <si>
    <t>√</t>
  </si>
  <si>
    <t>ელექტრონული კომპოზიცია 1 (აკუზმატიკა)</t>
  </si>
  <si>
    <t>ელექტრონული კომპოზიცია 2 (აუდიოსინთეზი)</t>
  </si>
  <si>
    <t>თორნიკე მარგველაშვილი</t>
  </si>
  <si>
    <t>ელექტრონული კომპოზიცია 3 (ელექტროაკუსტიკური კომპოზიცია)</t>
  </si>
  <si>
    <t xml:space="preserve"> ელექტრონული კომპოზიცია 2 (აუდიოსინთეზი) </t>
  </si>
  <si>
    <t>ალგორითმული კომპოზიცია</t>
  </si>
  <si>
    <t>ინტერაქციული კომპოზიცია</t>
  </si>
  <si>
    <t>ნიკა კოხრეიძე</t>
  </si>
  <si>
    <t>კინოსა და თეატრის მუსიკა</t>
  </si>
  <si>
    <t>კინომუსიკის ტექნოლოგია</t>
  </si>
  <si>
    <t>ჯონი ასიტაშილი</t>
  </si>
  <si>
    <t>მუსიკის პროგრამირება 1</t>
  </si>
  <si>
    <t>თორნიკე ქარჩხაძე</t>
  </si>
  <si>
    <t>მუსიკის პროგრამირება 2</t>
  </si>
  <si>
    <t>ელექტრონული პორტფოლიო - ინსტალაცია</t>
  </si>
  <si>
    <t>არჩევითი საგნები: სტუდენტს შესაძლებლობა აქვს აირჩიოს ნებისმიერი დისციპლინა მუსიკის ტექნოლოგიის პროგრამის სავალდებულო საგნებიდან 20 ECTS კრედიტის ფარგლებში</t>
  </si>
  <si>
    <t>არჩევითი - მასწავლებლის მოსამზადებელი პროგრამა - 60 ECTS კრედიტი</t>
  </si>
  <si>
    <t>პედაგოგიკისა და ფსიქოლოგიის მოდული (30 ECTS)</t>
  </si>
  <si>
    <t xml:space="preserve">ზოგადი და სამუსიკო პედაგოგიკა </t>
  </si>
  <si>
    <t>რუსუდან თაყაიშვილი</t>
  </si>
  <si>
    <t xml:space="preserve">სამუსიკო განათლების სისტემები </t>
  </si>
  <si>
    <t>თანამედროვე პედაგოგიური ტექნოლოგიები</t>
  </si>
  <si>
    <t xml:space="preserve">მუსიკის საგნის სწავლების სტანდარტი </t>
  </si>
  <si>
    <t>თამარ თევდორაშვილი</t>
  </si>
  <si>
    <t xml:space="preserve">ფსიქოლოგიის საფუძვლები </t>
  </si>
  <si>
    <t>ნიკოლოზ ტოროშელიძე</t>
  </si>
  <si>
    <t xml:space="preserve">სასკოლო ასაკის ბავშვთა ფსიქოლოგია </t>
  </si>
  <si>
    <t>ანა მიქიაშვილი</t>
  </si>
  <si>
    <t>დარგობრივი სპეციალიზაციის მოდული (20 ECTS)</t>
  </si>
  <si>
    <t>სავალდებულო არჩევითი კურსი (ქართული ხალხური საკრავების საბაზისო კურსი; გიტარის საბაზისო კურსი; ფორტეპიანოს საბაზისო კურსი)</t>
  </si>
  <si>
    <t>ლაშა ლეკიშვილი, ნუცა კასრაძე, ოთარ კაპანაძე</t>
  </si>
  <si>
    <t xml:space="preserve">ინფორმაციულ-საკომუნიკაციო ტექნოლოგიები  </t>
  </si>
  <si>
    <t xml:space="preserve">ქართული მუსიკალური ფოლკლორის სწავლების მეთოდები </t>
  </si>
  <si>
    <t>ოთარ კაპანაძე</t>
  </si>
  <si>
    <t xml:space="preserve">მუსიკის თეორიის სწავლების საფუძვლები </t>
  </si>
  <si>
    <t>მანანა გაბარაშვილი</t>
  </si>
  <si>
    <t>მუსიკის სწავლების სტანდარტი</t>
  </si>
  <si>
    <t xml:space="preserve">სამუსიკო დიდაქტიკა და მუსიკალურ-რიტმული აღზრდა </t>
  </si>
  <si>
    <t>ნინო ჭალისური</t>
  </si>
  <si>
    <t xml:space="preserve">მუსიკის ლიტერატურის სწავლების მეთოდები </t>
  </si>
  <si>
    <t>თამარ თავშავაძე</t>
  </si>
  <si>
    <t>პედაგოგიური პრაქტიკის ბლოკი (10 ECTS)</t>
  </si>
  <si>
    <t xml:space="preserve">პრაქტიკა სამუსიკო სკოლაში (გუნდის დირიჟორობა) </t>
  </si>
  <si>
    <t>თამარ ბუაძე</t>
  </si>
  <si>
    <t>პედაგოგიკის  საგნები</t>
  </si>
  <si>
    <t xml:space="preserve">პრაქტიკა ზოგადსაგანმანათლებლო სკოლაში </t>
  </si>
  <si>
    <t>მარინა ლობჟანიძე</t>
  </si>
  <si>
    <t xml:space="preserve">მუსიკათერაპიის პრაქტიკული კურსი </t>
  </si>
  <si>
    <t>თამარ ჟორდანია</t>
  </si>
  <si>
    <t>პედაგოგიკის საგნები</t>
  </si>
  <si>
    <t>არჩევითი საგნები (მათ შორის თვისუფალი კრედიტები) - 60 ECTS კრედიტი</t>
  </si>
  <si>
    <t>შემოდგომის სემესტრი</t>
  </si>
  <si>
    <t>გაზაფხულის სემესტრი</t>
  </si>
  <si>
    <t>ქართული მუსიკის ისტორია 1</t>
  </si>
  <si>
    <t>რიტმიკა, კომპოზიციის თვალთახედვით</t>
  </si>
  <si>
    <t>ლევან ბაგრატიონ-დავითაშვილი</t>
  </si>
  <si>
    <t>კომპოზიციის თეორია</t>
  </si>
  <si>
    <t>ტემბრები და საკრავების თეატრი</t>
  </si>
  <si>
    <t>საგუნდო წერის თანამედროვე ტექნიკა</t>
  </si>
  <si>
    <t>---</t>
  </si>
  <si>
    <t>გიორგი შავერზაშვილი</t>
  </si>
  <si>
    <t>ჯაზის სახელოსნო</t>
  </si>
  <si>
    <t>გალობა 1</t>
  </si>
  <si>
    <t>მალხაზ ერქვანიძე</t>
  </si>
  <si>
    <t>გალობა 2</t>
  </si>
  <si>
    <t>საბალეტო ხელოვნების ისტორია</t>
  </si>
  <si>
    <t>ეკატერინე ბუჩუკური</t>
  </si>
  <si>
    <t>საოპერო დრამატურგია</t>
  </si>
  <si>
    <t>ლიტერატურული ტექსტის ადაპტაცია ოპერაში</t>
  </si>
  <si>
    <t>მანანა პაიჭაძე</t>
  </si>
  <si>
    <t>მუსიკის სხეულებრივი გააზრება: თეორია და პრაქტიკა</t>
  </si>
  <si>
    <t>გიორგი ბერიაშვილი</t>
  </si>
  <si>
    <t>ჯაზის ფორტეპიანო 1</t>
  </si>
  <si>
    <t>დინარა ვირსალაძე</t>
  </si>
  <si>
    <t>ჯაზის ფორტეპიანო 2</t>
  </si>
  <si>
    <t>არჩევითი ინსტრუმენტი (ორგანი)  I</t>
  </si>
  <si>
    <t>ლია ბაიდოშვილი</t>
  </si>
  <si>
    <t>არჩევითი ინსტრუმენტი (ორგანი)  II</t>
  </si>
  <si>
    <t>თანამედროვე მუსიკის ანსამბლი I</t>
  </si>
  <si>
    <t>ნინო ჟვანია, თამარ ჟვანია</t>
  </si>
  <si>
    <t>თანამედროვე მუსიკის ანსამბლი II</t>
  </si>
  <si>
    <t>კომუნიკაციის, პრეზენტაციის და დისკუსიის ტექნიკები</t>
  </si>
  <si>
    <t>მაია მეტრეველი</t>
  </si>
  <si>
    <t>ჯაზისა და პოპის ისტორია</t>
  </si>
  <si>
    <t>თამარ მიქაძე</t>
  </si>
  <si>
    <t>ჯაზის ,,სტანდარტები" - შესრულების თავისებურებები 1</t>
  </si>
  <si>
    <t>ჯაზის ,,სტანდარტები" - შესრულების თავისებურებები 2</t>
  </si>
  <si>
    <t>ინგლისური ენა  I</t>
  </si>
  <si>
    <t>ნინო მემანიშვილი /ლია ნინიაშვილი</t>
  </si>
  <si>
    <t>გერმანული ენა  I</t>
  </si>
  <si>
    <t>მანანა ნოდია</t>
  </si>
  <si>
    <t>გერმანული ენა  II</t>
  </si>
  <si>
    <t>გერმანული I</t>
  </si>
  <si>
    <t>იტალიური ენა</t>
  </si>
  <si>
    <t>მანონი მაჭავარიანი</t>
  </si>
  <si>
    <t>ქართული ტრადიციული მუსიკის ანსამბლი</t>
  </si>
  <si>
    <t>ნატალია ზუმბაძე</t>
  </si>
  <si>
    <t>კომპიუტერული გრაფიკის საფუძვლები 1</t>
  </si>
  <si>
    <t>მარიამ პოლტახიენტი</t>
  </si>
  <si>
    <t>კომპიუტერული გრაფიკის საფუძვლები 2</t>
  </si>
  <si>
    <t>სტუდიო კლასი I</t>
  </si>
  <si>
    <t>ნინო ბაქრაძე</t>
  </si>
  <si>
    <t>ქართული ხალხური საკრავი (ფანდური)</t>
  </si>
  <si>
    <t>ქართული ხალხური საკრავი (ჩონგური)</t>
  </si>
  <si>
    <t>ქართული ხალხური სიმღერის გაშიფვრა 1</t>
  </si>
  <si>
    <t>ქართული ხალხური სიმღერის გაშიფვრა 2</t>
  </si>
  <si>
    <t>საეკლესიო მუსიკის ისტორია</t>
  </si>
  <si>
    <t>მაგდა სუხიაშვილი</t>
  </si>
  <si>
    <t>მუსიკათერაპიის საფუძვლები</t>
  </si>
  <si>
    <t>რუსუდან ჩუნთიშვილი</t>
  </si>
  <si>
    <t>სულ:</t>
  </si>
  <si>
    <t>ასარჩევი 60 ECTS კრედიტიანი პროგრამების სარეკომენდაციო გეგმა</t>
  </si>
  <si>
    <r>
      <rPr>
        <b/>
        <sz val="14"/>
        <color theme="1"/>
        <rFont val="Merriweather"/>
      </rPr>
      <t xml:space="preserve">არჩევითი საგნები: სტუდენტს შესაძლებლობა აქვს აირჩიოს ნებისმიერი დისციპლინა მუსიკის ტექნოლოგიის პროგრამის </t>
    </r>
    <r>
      <rPr>
        <b/>
        <sz val="14"/>
        <color theme="1"/>
        <rFont val="Sylfaen"/>
      </rPr>
      <t>სავალდებულო</t>
    </r>
    <r>
      <rPr>
        <b/>
        <sz val="14"/>
        <color theme="1"/>
        <rFont val="Sylfaen"/>
      </rPr>
      <t xml:space="preserve"> საგნებიდან 20 ECTS კრედიტის ფარგლებში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</si>
</sst>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scheme val="minor"/>
    </font>
    <font>
      <b/>
      <sz val="12"/>
      <color theme="1"/>
      <name val="Merriweather"/>
    </font>
    <font>
      <sz val="11"/>
      <name val="Calibri"/>
    </font>
    <font>
      <sz val="12"/>
      <color theme="1"/>
      <name val="Calibri"/>
    </font>
    <font>
      <b/>
      <sz val="10"/>
      <color theme="1"/>
      <name val="Merriweather"/>
    </font>
    <font>
      <b/>
      <sz val="16"/>
      <color theme="1"/>
      <name val="Merriweather"/>
    </font>
    <font>
      <sz val="11"/>
      <color theme="1"/>
      <name val="Merriweather"/>
    </font>
    <font>
      <sz val="12"/>
      <color theme="1"/>
      <name val="Merriweather"/>
    </font>
    <font>
      <sz val="10"/>
      <color theme="1"/>
      <name val="Merriweather"/>
    </font>
    <font>
      <b/>
      <sz val="17"/>
      <color theme="1"/>
      <name val="Merriweather"/>
    </font>
    <font>
      <b/>
      <sz val="9"/>
      <color theme="1"/>
      <name val="Calibri"/>
    </font>
    <font>
      <b/>
      <sz val="12"/>
      <color theme="1"/>
      <name val="Calibri"/>
    </font>
    <font>
      <b/>
      <sz val="12"/>
      <color rgb="FFFF0000"/>
      <name val="Calibri"/>
    </font>
    <font>
      <b/>
      <sz val="12"/>
      <color rgb="FFFF9900"/>
      <name val="Calibri"/>
    </font>
    <font>
      <b/>
      <sz val="12"/>
      <color rgb="FF000000"/>
      <name val="Calibri"/>
    </font>
    <font>
      <b/>
      <sz val="12"/>
      <color rgb="FF000000"/>
      <name val="Merriweather"/>
    </font>
    <font>
      <sz val="10"/>
      <color rgb="FF000000"/>
      <name val="Arial"/>
    </font>
    <font>
      <b/>
      <sz val="11"/>
      <color theme="1"/>
      <name val="Merriweather"/>
    </font>
    <font>
      <sz val="11"/>
      <color theme="1"/>
      <name val="Calibri"/>
    </font>
    <font>
      <sz val="16"/>
      <color theme="1"/>
      <name val="Calibri"/>
    </font>
    <font>
      <b/>
      <sz val="18"/>
      <color theme="1"/>
      <name val="Merriweather"/>
    </font>
    <font>
      <sz val="11"/>
      <color theme="1"/>
      <name val="Merriweather"/>
    </font>
    <font>
      <b/>
      <sz val="20"/>
      <color theme="1"/>
      <name val="Merriweather"/>
    </font>
    <font>
      <sz val="12"/>
      <color rgb="FF000000"/>
      <name val="Calibri"/>
    </font>
    <font>
      <b/>
      <sz val="14"/>
      <color theme="1"/>
      <name val="Merriweather"/>
    </font>
    <font>
      <sz val="11"/>
      <color rgb="FF000000"/>
      <name val="Merriweather"/>
    </font>
    <font>
      <sz val="11"/>
      <color rgb="FF434343"/>
      <name val="Merriweather"/>
    </font>
    <font>
      <sz val="14"/>
      <color theme="1"/>
      <name val="Merriweather"/>
    </font>
    <font>
      <sz val="10"/>
      <color theme="1"/>
      <name val="Calibri"/>
    </font>
    <font>
      <b/>
      <sz val="11"/>
      <color theme="1"/>
      <name val="Calibri"/>
    </font>
    <font>
      <b/>
      <sz val="16"/>
      <color rgb="FFF4B083"/>
      <name val="Merriweather"/>
    </font>
    <font>
      <b/>
      <sz val="12"/>
      <color rgb="FFFF0000"/>
      <name val="Merriweather"/>
    </font>
    <font>
      <sz val="12"/>
      <color rgb="FFFF0000"/>
      <name val="Calibri"/>
    </font>
    <font>
      <b/>
      <sz val="14"/>
      <color theme="1"/>
      <name val="Sylfaen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F4B083"/>
        <bgColor rgb="FFF4B083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 applyFont="1" applyAlignment="1"/>
    <xf numFmtId="0" fontId="3" fillId="0" borderId="4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/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top" wrapText="1"/>
    </xf>
    <xf numFmtId="0" fontId="11" fillId="7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4" fillId="3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15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4" borderId="3" xfId="0" applyFont="1" applyFill="1" applyBorder="1" applyAlignment="1">
      <alignment horizontal="center" vertical="top"/>
    </xf>
    <xf numFmtId="0" fontId="17" fillId="8" borderId="3" xfId="0" applyFont="1" applyFill="1" applyBorder="1" applyAlignment="1">
      <alignment horizontal="center" vertical="top"/>
    </xf>
    <xf numFmtId="0" fontId="17" fillId="8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vertical="top"/>
    </xf>
    <xf numFmtId="0" fontId="17" fillId="5" borderId="9" xfId="0" applyFont="1" applyFill="1" applyBorder="1" applyAlignment="1">
      <alignment horizontal="center" vertical="top"/>
    </xf>
    <xf numFmtId="0" fontId="17" fillId="4" borderId="9" xfId="0" applyFont="1" applyFill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8" borderId="13" xfId="0" applyFont="1" applyFill="1" applyBorder="1" applyAlignment="1">
      <alignment horizontal="center" vertical="top"/>
    </xf>
    <xf numFmtId="0" fontId="17" fillId="4" borderId="6" xfId="0" applyFont="1" applyFill="1" applyBorder="1" applyAlignment="1">
      <alignment horizontal="center" vertical="top"/>
    </xf>
    <xf numFmtId="0" fontId="17" fillId="8" borderId="9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8" fillId="0" borderId="2" xfId="0" applyFont="1" applyBorder="1"/>
    <xf numFmtId="0" fontId="19" fillId="6" borderId="14" xfId="0" applyFont="1" applyFill="1" applyBorder="1"/>
    <xf numFmtId="0" fontId="19" fillId="0" borderId="2" xfId="0" applyFont="1" applyBorder="1"/>
    <xf numFmtId="0" fontId="19" fillId="0" borderId="3" xfId="0" applyFont="1" applyBorder="1"/>
    <xf numFmtId="0" fontId="5" fillId="0" borderId="4" xfId="0" applyFont="1" applyBorder="1" applyAlignment="1">
      <alignment horizontal="center" vertical="center"/>
    </xf>
    <xf numFmtId="0" fontId="3" fillId="7" borderId="15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21" fillId="0" borderId="4" xfId="0" applyFont="1" applyBorder="1"/>
    <xf numFmtId="0" fontId="2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1" fillId="8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1" fillId="0" borderId="6" xfId="0" applyFont="1" applyBorder="1"/>
    <xf numFmtId="0" fontId="7" fillId="0" borderId="4" xfId="0" applyFont="1" applyBorder="1" applyAlignment="1">
      <alignment vertical="center" wrapText="1"/>
    </xf>
    <xf numFmtId="0" fontId="23" fillId="5" borderId="6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5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21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0" fontId="26" fillId="0" borderId="9" xfId="0" applyFont="1" applyBorder="1"/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3" fillId="7" borderId="17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" fontId="1" fillId="3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1" fillId="7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29" fillId="0" borderId="0" xfId="0" applyFont="1"/>
    <xf numFmtId="0" fontId="18" fillId="7" borderId="15" xfId="0" applyFont="1" applyFill="1" applyBorder="1"/>
    <xf numFmtId="0" fontId="18" fillId="0" borderId="0" xfId="0" applyFont="1"/>
    <xf numFmtId="0" fontId="18" fillId="0" borderId="12" xfId="0" applyFont="1" applyBorder="1"/>
    <xf numFmtId="0" fontId="30" fillId="9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1" fillId="7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3" borderId="4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3" fillId="0" borderId="6" xfId="0" applyFont="1" applyBorder="1"/>
    <xf numFmtId="0" fontId="5" fillId="4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1" fontId="1" fillId="0" borderId="5" xfId="0" applyNumberFormat="1" applyFont="1" applyBorder="1" applyAlignment="1">
      <alignment horizontal="center" vertical="center"/>
    </xf>
    <xf numFmtId="0" fontId="2" fillId="0" borderId="7" xfId="0" applyFont="1" applyBorder="1"/>
    <xf numFmtId="0" fontId="1" fillId="3" borderId="5" xfId="0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/>
    <xf numFmtId="0" fontId="2" fillId="0" borderId="12" xfId="0" applyFont="1" applyBorder="1"/>
    <xf numFmtId="1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/>
    <xf numFmtId="0" fontId="1" fillId="7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ont="1" applyAlignment="1"/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5" fillId="9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99"/>
  <sheetViews>
    <sheetView tabSelected="1" workbookViewId="0">
      <selection sqref="A1:AE1"/>
    </sheetView>
  </sheetViews>
  <sheetFormatPr defaultColWidth="14.42578125" defaultRowHeight="15" customHeight="1"/>
  <cols>
    <col min="1" max="1" width="48.140625" customWidth="1"/>
    <col min="2" max="2" width="24.85546875" customWidth="1"/>
    <col min="3" max="3" width="26.140625" customWidth="1"/>
    <col min="4" max="4" width="29.140625" customWidth="1"/>
    <col min="5" max="5" width="7" customWidth="1"/>
    <col min="6" max="6" width="6.85546875" customWidth="1"/>
    <col min="7" max="7" width="7.5703125" customWidth="1"/>
    <col min="8" max="8" width="8.140625" customWidth="1"/>
    <col min="9" max="9" width="7.5703125" customWidth="1"/>
    <col min="10" max="10" width="8.140625" customWidth="1"/>
    <col min="11" max="11" width="7.85546875" customWidth="1"/>
    <col min="12" max="13" width="7" customWidth="1"/>
    <col min="14" max="14" width="7.140625" customWidth="1"/>
    <col min="15" max="15" width="6.5703125" customWidth="1"/>
    <col min="16" max="16" width="7.85546875" customWidth="1"/>
    <col min="17" max="17" width="8.140625" customWidth="1"/>
    <col min="18" max="18" width="6.85546875" customWidth="1"/>
    <col min="19" max="19" width="7.5703125" customWidth="1"/>
    <col min="20" max="20" width="9" customWidth="1"/>
    <col min="21" max="21" width="7.5703125" customWidth="1"/>
    <col min="22" max="22" width="7.855468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8.5703125" customWidth="1"/>
    <col min="29" max="29" width="15.140625" customWidth="1"/>
    <col min="30" max="30" width="11.140625" customWidth="1"/>
    <col min="31" max="31" width="16.5703125" customWidth="1"/>
    <col min="32" max="51" width="8.7109375" customWidth="1"/>
  </cols>
  <sheetData>
    <row r="1" spans="1:51" ht="38.25" customHeight="1">
      <c r="A1" s="223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1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38.25" customHeight="1">
      <c r="A2" s="223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8.25" customHeight="1">
      <c r="A3" s="224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8.25" customHeight="1">
      <c r="A4" s="217" t="s">
        <v>3</v>
      </c>
      <c r="B4" s="222"/>
      <c r="C4" s="222"/>
      <c r="D4" s="218"/>
      <c r="E4" s="217" t="s">
        <v>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18"/>
      <c r="AC4" s="4" t="s">
        <v>5</v>
      </c>
      <c r="AD4" s="5"/>
      <c r="AE4" s="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8.25" customHeight="1">
      <c r="A5" s="225" t="s">
        <v>6</v>
      </c>
      <c r="B5" s="226" t="s">
        <v>7</v>
      </c>
      <c r="C5" s="220" t="s">
        <v>8</v>
      </c>
      <c r="D5" s="220" t="s">
        <v>9</v>
      </c>
      <c r="E5" s="221" t="s">
        <v>10</v>
      </c>
      <c r="F5" s="222"/>
      <c r="G5" s="218"/>
      <c r="H5" s="221" t="s">
        <v>11</v>
      </c>
      <c r="I5" s="222"/>
      <c r="J5" s="218"/>
      <c r="K5" s="221" t="s">
        <v>12</v>
      </c>
      <c r="L5" s="222"/>
      <c r="M5" s="218"/>
      <c r="N5" s="221" t="s">
        <v>13</v>
      </c>
      <c r="O5" s="222"/>
      <c r="P5" s="218"/>
      <c r="Q5" s="221" t="s">
        <v>14</v>
      </c>
      <c r="R5" s="222"/>
      <c r="S5" s="218"/>
      <c r="T5" s="221" t="s">
        <v>15</v>
      </c>
      <c r="U5" s="222"/>
      <c r="V5" s="218"/>
      <c r="W5" s="221">
        <v>7</v>
      </c>
      <c r="X5" s="222"/>
      <c r="Y5" s="218"/>
      <c r="Z5" s="221">
        <v>8</v>
      </c>
      <c r="AA5" s="222"/>
      <c r="AB5" s="218"/>
      <c r="AC5" s="205" t="s">
        <v>16</v>
      </c>
      <c r="AD5" s="205" t="s">
        <v>17</v>
      </c>
      <c r="AE5" s="7" t="s">
        <v>18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38.25" customHeight="1">
      <c r="A6" s="206"/>
      <c r="B6" s="206"/>
      <c r="C6" s="206"/>
      <c r="D6" s="206"/>
      <c r="E6" s="8" t="s">
        <v>19</v>
      </c>
      <c r="F6" s="8" t="s">
        <v>20</v>
      </c>
      <c r="G6" s="8" t="s">
        <v>21</v>
      </c>
      <c r="H6" s="8" t="s">
        <v>19</v>
      </c>
      <c r="I6" s="8" t="s">
        <v>20</v>
      </c>
      <c r="J6" s="8" t="s">
        <v>21</v>
      </c>
      <c r="K6" s="8" t="s">
        <v>19</v>
      </c>
      <c r="L6" s="8" t="s">
        <v>20</v>
      </c>
      <c r="M6" s="8" t="s">
        <v>21</v>
      </c>
      <c r="N6" s="8" t="s">
        <v>19</v>
      </c>
      <c r="O6" s="8" t="s">
        <v>20</v>
      </c>
      <c r="P6" s="8" t="s">
        <v>21</v>
      </c>
      <c r="Q6" s="8" t="s">
        <v>19</v>
      </c>
      <c r="R6" s="8" t="s">
        <v>20</v>
      </c>
      <c r="S6" s="8" t="s">
        <v>21</v>
      </c>
      <c r="T6" s="8" t="s">
        <v>19</v>
      </c>
      <c r="U6" s="8" t="s">
        <v>20</v>
      </c>
      <c r="V6" s="8" t="s">
        <v>21</v>
      </c>
      <c r="W6" s="8" t="s">
        <v>19</v>
      </c>
      <c r="X6" s="8" t="s">
        <v>20</v>
      </c>
      <c r="Y6" s="8" t="s">
        <v>21</v>
      </c>
      <c r="Z6" s="8" t="s">
        <v>19</v>
      </c>
      <c r="AA6" s="8" t="s">
        <v>20</v>
      </c>
      <c r="AB6" s="8" t="s">
        <v>21</v>
      </c>
      <c r="AC6" s="206"/>
      <c r="AD6" s="206"/>
      <c r="AE6" s="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8.25" customHeight="1">
      <c r="A7" s="227" t="s">
        <v>22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1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8.25" customHeight="1">
      <c r="A8" s="10" t="s">
        <v>23</v>
      </c>
      <c r="B8" s="11" t="s">
        <v>24</v>
      </c>
      <c r="C8" s="12" t="s">
        <v>25</v>
      </c>
      <c r="D8" s="13" t="s">
        <v>26</v>
      </c>
      <c r="E8" s="8">
        <v>5</v>
      </c>
      <c r="F8" s="14">
        <v>30</v>
      </c>
      <c r="G8" s="14">
        <v>95</v>
      </c>
      <c r="H8" s="15"/>
      <c r="I8" s="14"/>
      <c r="J8" s="14"/>
      <c r="K8" s="15"/>
      <c r="L8" s="14"/>
      <c r="M8" s="14"/>
      <c r="N8" s="15"/>
      <c r="O8" s="14"/>
      <c r="P8" s="14"/>
      <c r="Q8" s="15"/>
      <c r="R8" s="14"/>
      <c r="S8" s="14"/>
      <c r="T8" s="15"/>
      <c r="U8" s="14"/>
      <c r="V8" s="14"/>
      <c r="W8" s="15"/>
      <c r="X8" s="14"/>
      <c r="Y8" s="14"/>
      <c r="Z8" s="15"/>
      <c r="AA8" s="14"/>
      <c r="AB8" s="14"/>
      <c r="AC8" s="207">
        <f t="shared" ref="AC8:AD8" si="0">SUM(F8,I9,L10,O11,R12,U13,X14,AA15)</f>
        <v>240</v>
      </c>
      <c r="AD8" s="207">
        <f t="shared" si="0"/>
        <v>1035</v>
      </c>
      <c r="AE8" s="209">
        <f>SUM(E8,H9,K10,N11,Q12,T13,W14,Z15,)</f>
        <v>51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38.25" customHeight="1">
      <c r="A9" s="10" t="s">
        <v>27</v>
      </c>
      <c r="B9" s="11" t="s">
        <v>24</v>
      </c>
      <c r="C9" s="12" t="s">
        <v>25</v>
      </c>
      <c r="D9" s="16" t="s">
        <v>23</v>
      </c>
      <c r="E9" s="15"/>
      <c r="F9" s="14"/>
      <c r="G9" s="14"/>
      <c r="H9" s="8">
        <v>5</v>
      </c>
      <c r="I9" s="14">
        <v>30</v>
      </c>
      <c r="J9" s="14">
        <v>95</v>
      </c>
      <c r="K9" s="15"/>
      <c r="L9" s="14"/>
      <c r="M9" s="14"/>
      <c r="N9" s="15"/>
      <c r="O9" s="14"/>
      <c r="P9" s="14"/>
      <c r="Q9" s="15"/>
      <c r="R9" s="14"/>
      <c r="S9" s="14"/>
      <c r="T9" s="15"/>
      <c r="U9" s="14"/>
      <c r="V9" s="14"/>
      <c r="W9" s="15"/>
      <c r="X9" s="14"/>
      <c r="Y9" s="14"/>
      <c r="Z9" s="15"/>
      <c r="AA9" s="14"/>
      <c r="AB9" s="14"/>
      <c r="AC9" s="208"/>
      <c r="AD9" s="208"/>
      <c r="AE9" s="20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8.25" customHeight="1">
      <c r="A10" s="10" t="s">
        <v>28</v>
      </c>
      <c r="B10" s="11" t="s">
        <v>24</v>
      </c>
      <c r="C10" s="12" t="s">
        <v>25</v>
      </c>
      <c r="D10" s="16" t="s">
        <v>27</v>
      </c>
      <c r="E10" s="15"/>
      <c r="F10" s="14"/>
      <c r="G10" s="14"/>
      <c r="H10" s="15"/>
      <c r="I10" s="14"/>
      <c r="J10" s="14"/>
      <c r="K10" s="8">
        <v>6</v>
      </c>
      <c r="L10" s="14">
        <v>30</v>
      </c>
      <c r="M10" s="14">
        <v>120</v>
      </c>
      <c r="N10" s="15"/>
      <c r="O10" s="14"/>
      <c r="P10" s="14"/>
      <c r="Q10" s="15"/>
      <c r="R10" s="14"/>
      <c r="S10" s="14"/>
      <c r="T10" s="15"/>
      <c r="U10" s="14"/>
      <c r="V10" s="14"/>
      <c r="W10" s="15"/>
      <c r="X10" s="14"/>
      <c r="Y10" s="14"/>
      <c r="Z10" s="15"/>
      <c r="AA10" s="14"/>
      <c r="AB10" s="14"/>
      <c r="AC10" s="208"/>
      <c r="AD10" s="208"/>
      <c r="AE10" s="20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8.25" customHeight="1">
      <c r="A11" s="10" t="s">
        <v>29</v>
      </c>
      <c r="B11" s="11" t="s">
        <v>24</v>
      </c>
      <c r="C11" s="12" t="s">
        <v>25</v>
      </c>
      <c r="D11" s="16" t="s">
        <v>28</v>
      </c>
      <c r="E11" s="15"/>
      <c r="F11" s="14"/>
      <c r="G11" s="14"/>
      <c r="H11" s="15"/>
      <c r="I11" s="14"/>
      <c r="J11" s="14"/>
      <c r="K11" s="15"/>
      <c r="L11" s="17"/>
      <c r="M11" s="14"/>
      <c r="N11" s="8">
        <v>6</v>
      </c>
      <c r="O11" s="14">
        <v>30</v>
      </c>
      <c r="P11" s="14">
        <v>120</v>
      </c>
      <c r="Q11" s="15"/>
      <c r="R11" s="14"/>
      <c r="S11" s="14"/>
      <c r="T11" s="15"/>
      <c r="U11" s="14"/>
      <c r="V11" s="14"/>
      <c r="W11" s="15"/>
      <c r="X11" s="14"/>
      <c r="Y11" s="14"/>
      <c r="Z11" s="15"/>
      <c r="AA11" s="14"/>
      <c r="AB11" s="14"/>
      <c r="AC11" s="208"/>
      <c r="AD11" s="208"/>
      <c r="AE11" s="20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8.25" customHeight="1">
      <c r="A12" s="10" t="s">
        <v>30</v>
      </c>
      <c r="B12" s="11" t="s">
        <v>24</v>
      </c>
      <c r="C12" s="12" t="s">
        <v>25</v>
      </c>
      <c r="D12" s="16" t="s">
        <v>29</v>
      </c>
      <c r="E12" s="15"/>
      <c r="F12" s="14"/>
      <c r="G12" s="14"/>
      <c r="H12" s="15"/>
      <c r="I12" s="14"/>
      <c r="J12" s="14"/>
      <c r="K12" s="15"/>
      <c r="L12" s="14"/>
      <c r="M12" s="14"/>
      <c r="N12" s="15"/>
      <c r="O12" s="14"/>
      <c r="P12" s="14"/>
      <c r="Q12" s="8">
        <v>7</v>
      </c>
      <c r="R12" s="14">
        <v>30</v>
      </c>
      <c r="S12" s="14">
        <v>145</v>
      </c>
      <c r="T12" s="15"/>
      <c r="U12" s="14"/>
      <c r="V12" s="14"/>
      <c r="W12" s="15"/>
      <c r="X12" s="14"/>
      <c r="Y12" s="14"/>
      <c r="Z12" s="15"/>
      <c r="AA12" s="14"/>
      <c r="AB12" s="14"/>
      <c r="AC12" s="208"/>
      <c r="AD12" s="208"/>
      <c r="AE12" s="20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38.25" customHeight="1">
      <c r="A13" s="10" t="s">
        <v>31</v>
      </c>
      <c r="B13" s="11" t="s">
        <v>24</v>
      </c>
      <c r="C13" s="12" t="s">
        <v>25</v>
      </c>
      <c r="D13" s="16" t="s">
        <v>30</v>
      </c>
      <c r="E13" s="15"/>
      <c r="F13" s="14"/>
      <c r="G13" s="14"/>
      <c r="H13" s="15"/>
      <c r="I13" s="14"/>
      <c r="J13" s="14"/>
      <c r="K13" s="15"/>
      <c r="L13" s="14"/>
      <c r="M13" s="14"/>
      <c r="N13" s="15"/>
      <c r="O13" s="14"/>
      <c r="P13" s="14"/>
      <c r="Q13" s="15"/>
      <c r="R13" s="14"/>
      <c r="S13" s="14"/>
      <c r="T13" s="8">
        <v>7</v>
      </c>
      <c r="U13" s="14">
        <v>30</v>
      </c>
      <c r="V13" s="14">
        <v>145</v>
      </c>
      <c r="W13" s="15"/>
      <c r="X13" s="14"/>
      <c r="Y13" s="14"/>
      <c r="Z13" s="15"/>
      <c r="AA13" s="14"/>
      <c r="AB13" s="14"/>
      <c r="AC13" s="208"/>
      <c r="AD13" s="208"/>
      <c r="AE13" s="20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8.25" customHeight="1">
      <c r="A14" s="10" t="s">
        <v>32</v>
      </c>
      <c r="B14" s="11" t="s">
        <v>24</v>
      </c>
      <c r="C14" s="12" t="s">
        <v>25</v>
      </c>
      <c r="D14" s="16" t="s">
        <v>31</v>
      </c>
      <c r="E14" s="15"/>
      <c r="F14" s="14"/>
      <c r="G14" s="14"/>
      <c r="H14" s="15"/>
      <c r="I14" s="14"/>
      <c r="J14" s="14"/>
      <c r="K14" s="15"/>
      <c r="L14" s="14"/>
      <c r="M14" s="14"/>
      <c r="N14" s="15"/>
      <c r="O14" s="14"/>
      <c r="P14" s="14"/>
      <c r="Q14" s="15"/>
      <c r="R14" s="14"/>
      <c r="S14" s="14"/>
      <c r="T14" s="15"/>
      <c r="U14" s="14"/>
      <c r="V14" s="14"/>
      <c r="W14" s="8">
        <v>7</v>
      </c>
      <c r="X14" s="14">
        <v>30</v>
      </c>
      <c r="Y14" s="14">
        <v>145</v>
      </c>
      <c r="Z14" s="15"/>
      <c r="AA14" s="14"/>
      <c r="AB14" s="14"/>
      <c r="AC14" s="208"/>
      <c r="AD14" s="208"/>
      <c r="AE14" s="20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8.25" customHeight="1">
      <c r="A15" s="10" t="s">
        <v>33</v>
      </c>
      <c r="B15" s="11" t="s">
        <v>24</v>
      </c>
      <c r="C15" s="12" t="s">
        <v>25</v>
      </c>
      <c r="D15" s="16" t="s">
        <v>32</v>
      </c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14"/>
      <c r="Q15" s="15"/>
      <c r="R15" s="14"/>
      <c r="S15" s="14"/>
      <c r="T15" s="15"/>
      <c r="U15" s="14"/>
      <c r="V15" s="14"/>
      <c r="W15" s="15"/>
      <c r="X15" s="14"/>
      <c r="Y15" s="14"/>
      <c r="Z15" s="8">
        <v>8</v>
      </c>
      <c r="AA15" s="14">
        <v>30</v>
      </c>
      <c r="AB15" s="18">
        <v>170</v>
      </c>
      <c r="AC15" s="206"/>
      <c r="AD15" s="206"/>
      <c r="AE15" s="20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38.25" customHeight="1">
      <c r="A16" s="16" t="s">
        <v>34</v>
      </c>
      <c r="B16" s="19" t="s">
        <v>35</v>
      </c>
      <c r="C16" s="20" t="s">
        <v>36</v>
      </c>
      <c r="D16" s="21" t="s">
        <v>29</v>
      </c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8">
        <v>3</v>
      </c>
      <c r="R16" s="14">
        <v>30</v>
      </c>
      <c r="S16" s="14">
        <v>45</v>
      </c>
      <c r="T16" s="15"/>
      <c r="U16" s="14"/>
      <c r="V16" s="14"/>
      <c r="W16" s="15"/>
      <c r="X16" s="14"/>
      <c r="Y16" s="14"/>
      <c r="Z16" s="15"/>
      <c r="AA16" s="14"/>
      <c r="AB16" s="14"/>
      <c r="AC16" s="207">
        <f t="shared" ref="AC16:AD16" si="1">SUM(R16,U17)</f>
        <v>60</v>
      </c>
      <c r="AD16" s="207">
        <f t="shared" si="1"/>
        <v>90</v>
      </c>
      <c r="AE16" s="209">
        <f>SUM(Q16,T17)</f>
        <v>6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8.25" customHeight="1">
      <c r="A17" s="16" t="s">
        <v>37</v>
      </c>
      <c r="B17" s="19" t="s">
        <v>35</v>
      </c>
      <c r="C17" s="20" t="s">
        <v>36</v>
      </c>
      <c r="D17" s="22" t="s">
        <v>34</v>
      </c>
      <c r="E17" s="15"/>
      <c r="F17" s="14"/>
      <c r="G17" s="14"/>
      <c r="H17" s="15"/>
      <c r="I17" s="14"/>
      <c r="J17" s="14"/>
      <c r="K17" s="15"/>
      <c r="L17" s="14"/>
      <c r="M17" s="14"/>
      <c r="N17" s="15"/>
      <c r="O17" s="14"/>
      <c r="P17" s="14"/>
      <c r="Q17" s="15"/>
      <c r="R17" s="14"/>
      <c r="S17" s="14"/>
      <c r="T17" s="8">
        <v>3</v>
      </c>
      <c r="U17" s="14">
        <v>30</v>
      </c>
      <c r="V17" s="14">
        <v>45</v>
      </c>
      <c r="W17" s="15"/>
      <c r="X17" s="14"/>
      <c r="Y17" s="14"/>
      <c r="Z17" s="15"/>
      <c r="AA17" s="14"/>
      <c r="AB17" s="14"/>
      <c r="AC17" s="206"/>
      <c r="AD17" s="206"/>
      <c r="AE17" s="20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8.25" customHeight="1">
      <c r="A18" s="10" t="s">
        <v>38</v>
      </c>
      <c r="B18" s="19" t="s">
        <v>35</v>
      </c>
      <c r="C18" s="12" t="s">
        <v>39</v>
      </c>
      <c r="D18" s="13" t="s">
        <v>26</v>
      </c>
      <c r="E18" s="8">
        <v>2</v>
      </c>
      <c r="F18" s="14">
        <v>30</v>
      </c>
      <c r="G18" s="14">
        <v>20</v>
      </c>
      <c r="H18" s="15"/>
      <c r="I18" s="14"/>
      <c r="J18" s="14"/>
      <c r="K18" s="15"/>
      <c r="L18" s="14"/>
      <c r="M18" s="14"/>
      <c r="N18" s="15"/>
      <c r="O18" s="14"/>
      <c r="P18" s="14"/>
      <c r="Q18" s="15"/>
      <c r="R18" s="17"/>
      <c r="S18" s="14"/>
      <c r="T18" s="15"/>
      <c r="U18" s="14"/>
      <c r="V18" s="14"/>
      <c r="W18" s="15"/>
      <c r="X18" s="14"/>
      <c r="Y18" s="14"/>
      <c r="Z18" s="15"/>
      <c r="AA18" s="23"/>
      <c r="AB18" s="23"/>
      <c r="AC18" s="210">
        <f t="shared" ref="AC18:AD18" si="2">SUM(F18,I19)</f>
        <v>60</v>
      </c>
      <c r="AD18" s="210">
        <f t="shared" si="2"/>
        <v>40</v>
      </c>
      <c r="AE18" s="205">
        <f>SUM(E18,H19)</f>
        <v>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8.25" customHeight="1">
      <c r="A19" s="10" t="s">
        <v>40</v>
      </c>
      <c r="B19" s="19" t="s">
        <v>35</v>
      </c>
      <c r="C19" s="12" t="s">
        <v>39</v>
      </c>
      <c r="D19" s="10" t="s">
        <v>38</v>
      </c>
      <c r="E19" s="15"/>
      <c r="F19" s="14"/>
      <c r="G19" s="14"/>
      <c r="H19" s="8">
        <v>2</v>
      </c>
      <c r="I19" s="14">
        <v>30</v>
      </c>
      <c r="J19" s="14">
        <v>20</v>
      </c>
      <c r="K19" s="15"/>
      <c r="L19" s="14"/>
      <c r="M19" s="14"/>
      <c r="N19" s="15"/>
      <c r="O19" s="14"/>
      <c r="P19" s="14"/>
      <c r="Q19" s="15"/>
      <c r="R19" s="14"/>
      <c r="S19" s="14"/>
      <c r="T19" s="15"/>
      <c r="U19" s="14"/>
      <c r="V19" s="14"/>
      <c r="W19" s="15"/>
      <c r="X19" s="14"/>
      <c r="Y19" s="14"/>
      <c r="Z19" s="15"/>
      <c r="AA19" s="14"/>
      <c r="AB19" s="14"/>
      <c r="AC19" s="206"/>
      <c r="AD19" s="206"/>
      <c r="AE19" s="20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8.25" customHeight="1">
      <c r="A20" s="24" t="s">
        <v>41</v>
      </c>
      <c r="B20" s="25" t="s">
        <v>35</v>
      </c>
      <c r="C20" s="26" t="s">
        <v>42</v>
      </c>
      <c r="D20" s="27" t="s">
        <v>26</v>
      </c>
      <c r="E20" s="15"/>
      <c r="F20" s="17"/>
      <c r="G20" s="17"/>
      <c r="H20" s="15"/>
      <c r="I20" s="17"/>
      <c r="J20" s="17"/>
      <c r="K20" s="8">
        <v>2</v>
      </c>
      <c r="L20" s="17">
        <v>15</v>
      </c>
      <c r="M20" s="17">
        <v>35</v>
      </c>
      <c r="N20" s="15"/>
      <c r="O20" s="14"/>
      <c r="P20" s="14"/>
      <c r="Q20" s="15"/>
      <c r="R20" s="14"/>
      <c r="S20" s="14"/>
      <c r="T20" s="15"/>
      <c r="U20" s="14"/>
      <c r="V20" s="14"/>
      <c r="W20" s="15"/>
      <c r="X20" s="14"/>
      <c r="Y20" s="14"/>
      <c r="Z20" s="15"/>
      <c r="AA20" s="14"/>
      <c r="AB20" s="14"/>
      <c r="AC20" s="28">
        <f t="shared" ref="AC20:AD20" si="3">SUM(L20)</f>
        <v>15</v>
      </c>
      <c r="AD20" s="28">
        <f t="shared" si="3"/>
        <v>35</v>
      </c>
      <c r="AE20" s="29">
        <f>SUM(K20)</f>
        <v>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8.25" customHeight="1">
      <c r="A21" s="22" t="s">
        <v>43</v>
      </c>
      <c r="B21" s="19" t="s">
        <v>7</v>
      </c>
      <c r="C21" s="30" t="s">
        <v>44</v>
      </c>
      <c r="D21" s="31" t="s">
        <v>40</v>
      </c>
      <c r="E21" s="15"/>
      <c r="F21" s="14"/>
      <c r="G21" s="14"/>
      <c r="H21" s="15"/>
      <c r="I21" s="14"/>
      <c r="J21" s="14"/>
      <c r="K21" s="15"/>
      <c r="L21" s="14"/>
      <c r="M21" s="17"/>
      <c r="N21" s="8">
        <v>2</v>
      </c>
      <c r="O21" s="14">
        <v>30</v>
      </c>
      <c r="P21" s="14">
        <v>20</v>
      </c>
      <c r="Q21" s="15"/>
      <c r="R21" s="32"/>
      <c r="S21" s="32"/>
      <c r="T21" s="15"/>
      <c r="U21" s="14"/>
      <c r="V21" s="14"/>
      <c r="W21" s="15"/>
      <c r="X21" s="14"/>
      <c r="Y21" s="14"/>
      <c r="Z21" s="15"/>
      <c r="AA21" s="14"/>
      <c r="AB21" s="14"/>
      <c r="AC21" s="211">
        <f>SUM(O21,R22,U23,X24)</f>
        <v>75</v>
      </c>
      <c r="AD21" s="210">
        <f>SUM(P21,S22,V23,Y24)</f>
        <v>125</v>
      </c>
      <c r="AE21" s="212">
        <f>SUM(N21,Q22,T23,W24)</f>
        <v>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8.25" customHeight="1">
      <c r="A22" s="22" t="s">
        <v>45</v>
      </c>
      <c r="B22" s="19" t="s">
        <v>7</v>
      </c>
      <c r="C22" s="30" t="s">
        <v>44</v>
      </c>
      <c r="D22" s="22" t="s">
        <v>43</v>
      </c>
      <c r="E22" s="15"/>
      <c r="F22" s="14"/>
      <c r="G22" s="14"/>
      <c r="H22" s="15"/>
      <c r="I22" s="14"/>
      <c r="J22" s="14"/>
      <c r="K22" s="15"/>
      <c r="L22" s="14"/>
      <c r="M22" s="14"/>
      <c r="N22" s="15"/>
      <c r="O22" s="14"/>
      <c r="P22" s="14"/>
      <c r="Q22" s="8">
        <v>2</v>
      </c>
      <c r="R22" s="14">
        <v>15</v>
      </c>
      <c r="S22" s="14">
        <v>35</v>
      </c>
      <c r="T22" s="15"/>
      <c r="U22" s="14"/>
      <c r="V22" s="14"/>
      <c r="W22" s="15"/>
      <c r="X22" s="14"/>
      <c r="Y22" s="14"/>
      <c r="Z22" s="15"/>
      <c r="AA22" s="14"/>
      <c r="AB22" s="14"/>
      <c r="AC22" s="208"/>
      <c r="AD22" s="208"/>
      <c r="AE22" s="208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38.25" customHeight="1">
      <c r="A23" s="22" t="s">
        <v>46</v>
      </c>
      <c r="B23" s="19" t="s">
        <v>24</v>
      </c>
      <c r="C23" s="30" t="s">
        <v>44</v>
      </c>
      <c r="D23" s="22" t="s">
        <v>45</v>
      </c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8">
        <v>2</v>
      </c>
      <c r="U23" s="14">
        <v>15</v>
      </c>
      <c r="V23" s="14">
        <v>35</v>
      </c>
      <c r="W23" s="15"/>
      <c r="X23" s="14"/>
      <c r="Y23" s="14"/>
      <c r="Z23" s="15"/>
      <c r="AA23" s="14"/>
      <c r="AB23" s="14"/>
      <c r="AC23" s="208"/>
      <c r="AD23" s="208"/>
      <c r="AE23" s="208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8.25" customHeight="1">
      <c r="A24" s="22" t="s">
        <v>47</v>
      </c>
      <c r="B24" s="19" t="s">
        <v>24</v>
      </c>
      <c r="C24" s="30" t="s">
        <v>44</v>
      </c>
      <c r="D24" s="22" t="s">
        <v>46</v>
      </c>
      <c r="E24" s="15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5"/>
      <c r="R24" s="14"/>
      <c r="S24" s="14"/>
      <c r="T24" s="15"/>
      <c r="U24" s="14"/>
      <c r="V24" s="14"/>
      <c r="W24" s="8">
        <v>2</v>
      </c>
      <c r="X24" s="14">
        <v>15</v>
      </c>
      <c r="Y24" s="14">
        <v>35</v>
      </c>
      <c r="Z24" s="15"/>
      <c r="AA24" s="14"/>
      <c r="AB24" s="14"/>
      <c r="AC24" s="206"/>
      <c r="AD24" s="206"/>
      <c r="AE24" s="206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38.25" customHeight="1">
      <c r="A25" s="30" t="s">
        <v>48</v>
      </c>
      <c r="B25" s="19" t="s">
        <v>24</v>
      </c>
      <c r="C25" s="30" t="s">
        <v>44</v>
      </c>
      <c r="D25" s="13" t="s">
        <v>26</v>
      </c>
      <c r="E25" s="8">
        <v>2</v>
      </c>
      <c r="F25" s="14">
        <v>15</v>
      </c>
      <c r="G25" s="14">
        <v>35</v>
      </c>
      <c r="H25" s="15"/>
      <c r="I25" s="14"/>
      <c r="J25" s="14"/>
      <c r="K25" s="15"/>
      <c r="L25" s="14"/>
      <c r="M25" s="17"/>
      <c r="N25" s="15"/>
      <c r="O25" s="14"/>
      <c r="P25" s="14"/>
      <c r="Q25" s="15"/>
      <c r="R25" s="14"/>
      <c r="S25" s="14"/>
      <c r="T25" s="15"/>
      <c r="U25" s="14"/>
      <c r="V25" s="14"/>
      <c r="W25" s="15"/>
      <c r="X25" s="14"/>
      <c r="Y25" s="14"/>
      <c r="Z25" s="15"/>
      <c r="AA25" s="14"/>
      <c r="AB25" s="14"/>
      <c r="AC25" s="207">
        <f t="shared" ref="AC25:AD25" si="4">SUM(F25,I26,L27,O28)</f>
        <v>60</v>
      </c>
      <c r="AD25" s="207">
        <f t="shared" si="4"/>
        <v>140</v>
      </c>
      <c r="AE25" s="209">
        <f>SUM(E25,H26,K27,N28)</f>
        <v>8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8.25" customHeight="1">
      <c r="A26" s="30" t="s">
        <v>49</v>
      </c>
      <c r="B26" s="19" t="s">
        <v>24</v>
      </c>
      <c r="C26" s="30" t="s">
        <v>44</v>
      </c>
      <c r="D26" s="22" t="s">
        <v>50</v>
      </c>
      <c r="E26" s="15"/>
      <c r="F26" s="14"/>
      <c r="G26" s="14"/>
      <c r="H26" s="8">
        <v>2</v>
      </c>
      <c r="I26" s="14">
        <v>15</v>
      </c>
      <c r="J26" s="14">
        <v>35</v>
      </c>
      <c r="K26" s="15"/>
      <c r="L26" s="14"/>
      <c r="M26" s="14"/>
      <c r="N26" s="15"/>
      <c r="O26" s="14"/>
      <c r="P26" s="17"/>
      <c r="Q26" s="15"/>
      <c r="R26" s="14"/>
      <c r="S26" s="14"/>
      <c r="T26" s="15"/>
      <c r="U26" s="14"/>
      <c r="V26" s="14"/>
      <c r="W26" s="15"/>
      <c r="X26" s="14"/>
      <c r="Y26" s="14"/>
      <c r="Z26" s="15"/>
      <c r="AA26" s="14"/>
      <c r="AB26" s="14"/>
      <c r="AC26" s="208"/>
      <c r="AD26" s="208"/>
      <c r="AE26" s="208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38.25" customHeight="1">
      <c r="A27" s="30" t="s">
        <v>51</v>
      </c>
      <c r="B27" s="19" t="s">
        <v>24</v>
      </c>
      <c r="C27" s="30" t="s">
        <v>44</v>
      </c>
      <c r="D27" s="22" t="s">
        <v>52</v>
      </c>
      <c r="E27" s="15"/>
      <c r="F27" s="14"/>
      <c r="G27" s="14"/>
      <c r="H27" s="15"/>
      <c r="I27" s="14"/>
      <c r="J27" s="14"/>
      <c r="K27" s="8">
        <v>2</v>
      </c>
      <c r="L27" s="14">
        <v>15</v>
      </c>
      <c r="M27" s="14">
        <v>35</v>
      </c>
      <c r="N27" s="15"/>
      <c r="O27" s="14"/>
      <c r="P27" s="14"/>
      <c r="Q27" s="15"/>
      <c r="R27" s="14"/>
      <c r="S27" s="14"/>
      <c r="T27" s="15"/>
      <c r="U27" s="32"/>
      <c r="V27" s="14"/>
      <c r="W27" s="15"/>
      <c r="X27" s="14"/>
      <c r="Y27" s="14"/>
      <c r="Z27" s="15"/>
      <c r="AA27" s="14"/>
      <c r="AB27" s="14"/>
      <c r="AC27" s="208"/>
      <c r="AD27" s="208"/>
      <c r="AE27" s="208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8.25" customHeight="1">
      <c r="A28" s="30" t="s">
        <v>53</v>
      </c>
      <c r="B28" s="19" t="s">
        <v>24</v>
      </c>
      <c r="C28" s="30" t="s">
        <v>44</v>
      </c>
      <c r="D28" s="34" t="s">
        <v>54</v>
      </c>
      <c r="E28" s="15"/>
      <c r="F28" s="14"/>
      <c r="G28" s="14"/>
      <c r="H28" s="15"/>
      <c r="I28" s="14"/>
      <c r="J28" s="14"/>
      <c r="K28" s="15"/>
      <c r="L28" s="14"/>
      <c r="M28" s="14"/>
      <c r="N28" s="8">
        <v>2</v>
      </c>
      <c r="O28" s="14">
        <v>15</v>
      </c>
      <c r="P28" s="14">
        <v>35</v>
      </c>
      <c r="Q28" s="15"/>
      <c r="R28" s="14"/>
      <c r="S28" s="14"/>
      <c r="T28" s="15"/>
      <c r="U28" s="32"/>
      <c r="V28" s="14"/>
      <c r="W28" s="15"/>
      <c r="X28" s="14"/>
      <c r="Y28" s="14"/>
      <c r="Z28" s="15"/>
      <c r="AA28" s="14"/>
      <c r="AB28" s="14"/>
      <c r="AC28" s="206"/>
      <c r="AD28" s="206"/>
      <c r="AE28" s="206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8.25" customHeight="1">
      <c r="A29" s="22" t="s">
        <v>55</v>
      </c>
      <c r="B29" s="35" t="s">
        <v>7</v>
      </c>
      <c r="C29" s="36" t="s">
        <v>56</v>
      </c>
      <c r="D29" s="37" t="s">
        <v>26</v>
      </c>
      <c r="E29" s="8">
        <v>3</v>
      </c>
      <c r="F29" s="14">
        <v>30</v>
      </c>
      <c r="G29" s="14">
        <v>45</v>
      </c>
      <c r="H29" s="15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14"/>
      <c r="V29" s="14"/>
      <c r="W29" s="15"/>
      <c r="X29" s="14"/>
      <c r="Y29" s="14"/>
      <c r="Z29" s="15"/>
      <c r="AA29" s="14"/>
      <c r="AB29" s="14"/>
      <c r="AC29" s="211">
        <f>SUM(F29,I30,L31,O32,R33)</f>
        <v>150</v>
      </c>
      <c r="AD29" s="211">
        <f>SUM(G29:G33,J29:J33,M29:M33,P29:P33,S29:S33,V29:V33)</f>
        <v>225</v>
      </c>
      <c r="AE29" s="209">
        <f>SUM(E29:E33,H29:H33,K29:K33,N29:N33,Q29:Q33,T29:T33,W29:W33)</f>
        <v>15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38.25" customHeight="1">
      <c r="A30" s="22" t="s">
        <v>57</v>
      </c>
      <c r="B30" s="35" t="s">
        <v>7</v>
      </c>
      <c r="C30" s="36" t="s">
        <v>56</v>
      </c>
      <c r="D30" s="34" t="s">
        <v>55</v>
      </c>
      <c r="E30" s="15"/>
      <c r="F30" s="14"/>
      <c r="G30" s="14"/>
      <c r="H30" s="8">
        <v>3</v>
      </c>
      <c r="I30" s="14">
        <v>30</v>
      </c>
      <c r="J30" s="14">
        <v>45</v>
      </c>
      <c r="K30" s="15"/>
      <c r="L30" s="14"/>
      <c r="M30" s="14"/>
      <c r="N30" s="15"/>
      <c r="O30" s="14"/>
      <c r="P30" s="14"/>
      <c r="Q30" s="8"/>
      <c r="R30" s="14"/>
      <c r="S30" s="14"/>
      <c r="T30" s="15"/>
      <c r="U30" s="14"/>
      <c r="V30" s="14"/>
      <c r="W30" s="15"/>
      <c r="X30" s="14"/>
      <c r="Y30" s="14"/>
      <c r="Z30" s="15"/>
      <c r="AA30" s="14"/>
      <c r="AB30" s="14"/>
      <c r="AC30" s="208"/>
      <c r="AD30" s="208"/>
      <c r="AE30" s="208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8.25" customHeight="1">
      <c r="A31" s="22" t="s">
        <v>58</v>
      </c>
      <c r="B31" s="35" t="s">
        <v>7</v>
      </c>
      <c r="C31" s="36" t="s">
        <v>56</v>
      </c>
      <c r="D31" s="34" t="s">
        <v>57</v>
      </c>
      <c r="E31" s="15"/>
      <c r="F31" s="14"/>
      <c r="G31" s="14"/>
      <c r="H31" s="15"/>
      <c r="I31" s="14"/>
      <c r="J31" s="14"/>
      <c r="K31" s="8">
        <v>3</v>
      </c>
      <c r="L31" s="14">
        <v>30</v>
      </c>
      <c r="M31" s="14">
        <v>45</v>
      </c>
      <c r="N31" s="15"/>
      <c r="O31" s="14"/>
      <c r="P31" s="14"/>
      <c r="Q31" s="15"/>
      <c r="R31" s="14"/>
      <c r="S31" s="14"/>
      <c r="T31" s="15"/>
      <c r="U31" s="14"/>
      <c r="V31" s="14"/>
      <c r="W31" s="15"/>
      <c r="X31" s="14"/>
      <c r="Y31" s="14"/>
      <c r="Z31" s="15"/>
      <c r="AA31" s="14"/>
      <c r="AB31" s="14"/>
      <c r="AC31" s="208"/>
      <c r="AD31" s="208"/>
      <c r="AE31" s="208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38.25" customHeight="1">
      <c r="A32" s="22" t="s">
        <v>59</v>
      </c>
      <c r="B32" s="35" t="s">
        <v>7</v>
      </c>
      <c r="C32" s="36" t="s">
        <v>56</v>
      </c>
      <c r="D32" s="34" t="s">
        <v>58</v>
      </c>
      <c r="E32" s="15"/>
      <c r="F32" s="14"/>
      <c r="G32" s="14"/>
      <c r="H32" s="15"/>
      <c r="I32" s="14"/>
      <c r="J32" s="14"/>
      <c r="K32" s="15"/>
      <c r="L32" s="14"/>
      <c r="M32" s="14"/>
      <c r="N32" s="8">
        <v>3</v>
      </c>
      <c r="O32" s="14">
        <v>30</v>
      </c>
      <c r="P32" s="14">
        <v>45</v>
      </c>
      <c r="Q32" s="15"/>
      <c r="R32" s="14"/>
      <c r="S32" s="14"/>
      <c r="T32" s="15"/>
      <c r="U32" s="14"/>
      <c r="V32" s="14"/>
      <c r="W32" s="15"/>
      <c r="X32" s="14"/>
      <c r="Y32" s="14"/>
      <c r="Z32" s="15"/>
      <c r="AA32" s="14"/>
      <c r="AB32" s="14"/>
      <c r="AC32" s="208"/>
      <c r="AD32" s="208"/>
      <c r="AE32" s="20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8.25" customHeight="1">
      <c r="A33" s="22" t="s">
        <v>60</v>
      </c>
      <c r="B33" s="35" t="s">
        <v>7</v>
      </c>
      <c r="C33" s="36" t="s">
        <v>56</v>
      </c>
      <c r="D33" s="34" t="s">
        <v>59</v>
      </c>
      <c r="E33" s="15"/>
      <c r="F33" s="14"/>
      <c r="G33" s="14"/>
      <c r="H33" s="15"/>
      <c r="I33" s="14"/>
      <c r="J33" s="14"/>
      <c r="K33" s="15"/>
      <c r="L33" s="14"/>
      <c r="M33" s="14"/>
      <c r="N33" s="15"/>
      <c r="O33" s="14"/>
      <c r="P33" s="14"/>
      <c r="Q33" s="8">
        <v>3</v>
      </c>
      <c r="R33" s="14">
        <v>30</v>
      </c>
      <c r="S33" s="14">
        <v>45</v>
      </c>
      <c r="T33" s="15"/>
      <c r="U33" s="14"/>
      <c r="V33" s="14"/>
      <c r="W33" s="15"/>
      <c r="X33" s="14"/>
      <c r="Y33" s="14"/>
      <c r="Z33" s="15"/>
      <c r="AA33" s="14"/>
      <c r="AB33" s="14"/>
      <c r="AC33" s="206"/>
      <c r="AD33" s="206"/>
      <c r="AE33" s="206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8.25" customHeight="1">
      <c r="A34" s="22" t="s">
        <v>61</v>
      </c>
      <c r="B34" s="19" t="s">
        <v>35</v>
      </c>
      <c r="C34" s="38" t="s">
        <v>62</v>
      </c>
      <c r="D34" s="22" t="s">
        <v>26</v>
      </c>
      <c r="E34" s="15"/>
      <c r="F34" s="14"/>
      <c r="G34" s="14"/>
      <c r="H34" s="15"/>
      <c r="I34" s="14"/>
      <c r="J34" s="14"/>
      <c r="K34" s="15"/>
      <c r="L34" s="14"/>
      <c r="M34" s="14"/>
      <c r="N34" s="8">
        <v>2</v>
      </c>
      <c r="O34" s="14">
        <v>15</v>
      </c>
      <c r="P34" s="14">
        <v>35</v>
      </c>
      <c r="Q34" s="15"/>
      <c r="R34" s="14"/>
      <c r="S34" s="14"/>
      <c r="T34" s="15"/>
      <c r="U34" s="14"/>
      <c r="V34" s="14"/>
      <c r="W34" s="15"/>
      <c r="X34" s="14"/>
      <c r="Y34" s="14"/>
      <c r="Z34" s="15"/>
      <c r="AA34" s="14"/>
      <c r="AB34" s="14"/>
      <c r="AC34" s="23">
        <f t="shared" ref="AC34:AD34" si="5">SUM(O34)</f>
        <v>15</v>
      </c>
      <c r="AD34" s="23">
        <f t="shared" si="5"/>
        <v>35</v>
      </c>
      <c r="AE34" s="39">
        <f>SUM(N34)</f>
        <v>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38.25" customHeight="1">
      <c r="A35" s="22" t="s">
        <v>63</v>
      </c>
      <c r="B35" s="40" t="s">
        <v>35</v>
      </c>
      <c r="C35" s="41" t="s">
        <v>64</v>
      </c>
      <c r="D35" s="41" t="s">
        <v>26</v>
      </c>
      <c r="E35" s="15"/>
      <c r="F35" s="14"/>
      <c r="G35" s="14"/>
      <c r="H35" s="8">
        <v>3</v>
      </c>
      <c r="I35" s="14">
        <v>30</v>
      </c>
      <c r="J35" s="14">
        <v>45</v>
      </c>
      <c r="K35" s="15"/>
      <c r="L35" s="14"/>
      <c r="M35" s="14"/>
      <c r="N35" s="15"/>
      <c r="O35" s="14"/>
      <c r="P35" s="14"/>
      <c r="Q35" s="15"/>
      <c r="R35" s="14"/>
      <c r="S35" s="14"/>
      <c r="T35" s="15"/>
      <c r="U35" s="14"/>
      <c r="V35" s="14"/>
      <c r="W35" s="15"/>
      <c r="X35" s="14"/>
      <c r="Y35" s="14"/>
      <c r="Z35" s="15"/>
      <c r="AA35" s="14"/>
      <c r="AB35" s="14"/>
      <c r="AC35" s="14">
        <f t="shared" ref="AC35:AD35" si="6">SUM(F35,I35,L35,O35,R35,U35,X35, AA35)</f>
        <v>30</v>
      </c>
      <c r="AD35" s="14">
        <f t="shared" si="6"/>
        <v>45</v>
      </c>
      <c r="AE35" s="8">
        <f>SUM(H35)</f>
        <v>3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38.25" customHeight="1">
      <c r="A36" s="228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18"/>
      <c r="AC36" s="216">
        <f>SUM(AC8:AD35)</f>
        <v>2475</v>
      </c>
      <c r="AD36" s="214"/>
      <c r="AE36" s="42">
        <f>SUM(AE8:AE35)</f>
        <v>99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38.25" customHeight="1">
      <c r="A37" s="229" t="s">
        <v>65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18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38.25" customHeight="1">
      <c r="A38" s="22" t="s">
        <v>66</v>
      </c>
      <c r="B38" s="19" t="s">
        <v>35</v>
      </c>
      <c r="C38" s="43" t="s">
        <v>67</v>
      </c>
      <c r="D38" s="44" t="s">
        <v>26</v>
      </c>
      <c r="E38" s="8">
        <v>2</v>
      </c>
      <c r="F38" s="14">
        <v>15</v>
      </c>
      <c r="G38" s="14">
        <v>35</v>
      </c>
      <c r="H38" s="15"/>
      <c r="I38" s="14"/>
      <c r="J38" s="14"/>
      <c r="K38" s="15"/>
      <c r="L38" s="14"/>
      <c r="M38" s="14"/>
      <c r="N38" s="15"/>
      <c r="O38" s="14"/>
      <c r="P38" s="14"/>
      <c r="Q38" s="15"/>
      <c r="R38" s="14"/>
      <c r="S38" s="14"/>
      <c r="T38" s="15"/>
      <c r="U38" s="14"/>
      <c r="V38" s="14"/>
      <c r="W38" s="15"/>
      <c r="X38" s="14"/>
      <c r="Y38" s="14"/>
      <c r="Z38" s="15"/>
      <c r="AA38" s="14"/>
      <c r="AB38" s="14"/>
      <c r="AC38" s="213">
        <f t="shared" ref="AC38:AD38" si="7">SUM(F38,I39)</f>
        <v>30</v>
      </c>
      <c r="AD38" s="211">
        <f t="shared" si="7"/>
        <v>70</v>
      </c>
      <c r="AE38" s="209">
        <f>SUM(E38,H39)</f>
        <v>4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33" customHeight="1">
      <c r="A39" s="22" t="s">
        <v>68</v>
      </c>
      <c r="B39" s="19" t="s">
        <v>35</v>
      </c>
      <c r="C39" s="43" t="s">
        <v>67</v>
      </c>
      <c r="D39" s="45" t="s">
        <v>66</v>
      </c>
      <c r="E39" s="15"/>
      <c r="F39" s="14"/>
      <c r="G39" s="14"/>
      <c r="H39" s="8">
        <v>2</v>
      </c>
      <c r="I39" s="14">
        <v>15</v>
      </c>
      <c r="J39" s="14">
        <v>35</v>
      </c>
      <c r="K39" s="15"/>
      <c r="L39" s="14"/>
      <c r="M39" s="14"/>
      <c r="N39" s="15"/>
      <c r="O39" s="14"/>
      <c r="P39" s="14"/>
      <c r="Q39" s="15"/>
      <c r="R39" s="14"/>
      <c r="S39" s="14"/>
      <c r="T39" s="15"/>
      <c r="U39" s="14"/>
      <c r="V39" s="14"/>
      <c r="W39" s="15"/>
      <c r="X39" s="14"/>
      <c r="Y39" s="14"/>
      <c r="Z39" s="15"/>
      <c r="AA39" s="14"/>
      <c r="AB39" s="14"/>
      <c r="AC39" s="214"/>
      <c r="AD39" s="208"/>
      <c r="AE39" s="206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30" customHeight="1">
      <c r="A40" s="22" t="s">
        <v>69</v>
      </c>
      <c r="B40" s="19" t="s">
        <v>7</v>
      </c>
      <c r="C40" s="43" t="s">
        <v>70</v>
      </c>
      <c r="D40" s="46" t="s">
        <v>26</v>
      </c>
      <c r="E40" s="47"/>
      <c r="F40" s="48"/>
      <c r="G40" s="48"/>
      <c r="H40" s="49">
        <v>3</v>
      </c>
      <c r="I40" s="50">
        <v>30</v>
      </c>
      <c r="J40" s="50">
        <v>45</v>
      </c>
      <c r="K40" s="51"/>
      <c r="L40" s="50"/>
      <c r="M40" s="50"/>
      <c r="N40" s="51"/>
      <c r="O40" s="50"/>
      <c r="P40" s="50"/>
      <c r="Q40" s="51"/>
      <c r="R40" s="50"/>
      <c r="S40" s="50"/>
      <c r="T40" s="51"/>
      <c r="U40" s="50"/>
      <c r="V40" s="50"/>
      <c r="W40" s="51"/>
      <c r="X40" s="50"/>
      <c r="Y40" s="50"/>
      <c r="Z40" s="51"/>
      <c r="AA40" s="14"/>
      <c r="AB40" s="14"/>
      <c r="AC40" s="213">
        <f t="shared" ref="AC40:AD40" si="8">SUM(I40,L41,O42,R43)</f>
        <v>120</v>
      </c>
      <c r="AD40" s="211">
        <f t="shared" si="8"/>
        <v>180</v>
      </c>
      <c r="AE40" s="209">
        <f>SUM(H40,K41,N42,Q43)</f>
        <v>12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3" customHeight="1">
      <c r="A41" s="22" t="s">
        <v>71</v>
      </c>
      <c r="B41" s="19" t="s">
        <v>7</v>
      </c>
      <c r="C41" s="43" t="s">
        <v>70</v>
      </c>
      <c r="D41" s="52" t="s">
        <v>69</v>
      </c>
      <c r="E41" s="47"/>
      <c r="F41" s="48"/>
      <c r="G41" s="48"/>
      <c r="H41" s="51"/>
      <c r="I41" s="50"/>
      <c r="J41" s="50"/>
      <c r="K41" s="49">
        <v>3</v>
      </c>
      <c r="L41" s="50">
        <v>30</v>
      </c>
      <c r="M41" s="50">
        <v>45</v>
      </c>
      <c r="N41" s="51"/>
      <c r="O41" s="50"/>
      <c r="P41" s="50"/>
      <c r="Q41" s="51"/>
      <c r="R41" s="50"/>
      <c r="S41" s="50"/>
      <c r="T41" s="51"/>
      <c r="U41" s="50"/>
      <c r="V41" s="53"/>
      <c r="W41" s="51"/>
      <c r="X41" s="50"/>
      <c r="Y41" s="50"/>
      <c r="Z41" s="51"/>
      <c r="AA41" s="14"/>
      <c r="AB41" s="14"/>
      <c r="AC41" s="215"/>
      <c r="AD41" s="208"/>
      <c r="AE41" s="20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32.25" customHeight="1">
      <c r="A42" s="22" t="s">
        <v>72</v>
      </c>
      <c r="B42" s="19" t="s">
        <v>7</v>
      </c>
      <c r="C42" s="43" t="s">
        <v>70</v>
      </c>
      <c r="D42" s="44" t="s">
        <v>71</v>
      </c>
      <c r="E42" s="47"/>
      <c r="F42" s="48"/>
      <c r="G42" s="48"/>
      <c r="H42" s="51"/>
      <c r="I42" s="50"/>
      <c r="J42" s="50"/>
      <c r="K42" s="51"/>
      <c r="L42" s="50"/>
      <c r="M42" s="50"/>
      <c r="N42" s="49">
        <v>3</v>
      </c>
      <c r="O42" s="50">
        <v>30</v>
      </c>
      <c r="P42" s="50">
        <v>45</v>
      </c>
      <c r="Q42" s="51"/>
      <c r="R42" s="50"/>
      <c r="S42" s="50"/>
      <c r="T42" s="51"/>
      <c r="U42" s="50"/>
      <c r="V42" s="50"/>
      <c r="W42" s="51"/>
      <c r="X42" s="50"/>
      <c r="Y42" s="50"/>
      <c r="Z42" s="51"/>
      <c r="AA42" s="14"/>
      <c r="AB42" s="14"/>
      <c r="AC42" s="215"/>
      <c r="AD42" s="208"/>
      <c r="AE42" s="208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27.75" customHeight="1">
      <c r="A43" s="22" t="s">
        <v>73</v>
      </c>
      <c r="B43" s="19" t="s">
        <v>7</v>
      </c>
      <c r="C43" s="43" t="s">
        <v>70</v>
      </c>
      <c r="D43" s="44" t="s">
        <v>72</v>
      </c>
      <c r="E43" s="47"/>
      <c r="F43" s="48"/>
      <c r="G43" s="48"/>
      <c r="H43" s="51"/>
      <c r="I43" s="50"/>
      <c r="J43" s="50"/>
      <c r="K43" s="51"/>
      <c r="L43" s="50"/>
      <c r="M43" s="50"/>
      <c r="N43" s="51"/>
      <c r="O43" s="50"/>
      <c r="P43" s="50"/>
      <c r="Q43" s="49">
        <v>3</v>
      </c>
      <c r="R43" s="50">
        <v>30</v>
      </c>
      <c r="S43" s="50">
        <v>45</v>
      </c>
      <c r="T43" s="51"/>
      <c r="U43" s="50"/>
      <c r="V43" s="50"/>
      <c r="W43" s="51"/>
      <c r="X43" s="50"/>
      <c r="Y43" s="50"/>
      <c r="Z43" s="51"/>
      <c r="AA43" s="14"/>
      <c r="AB43" s="14"/>
      <c r="AC43" s="214"/>
      <c r="AD43" s="208"/>
      <c r="AE43" s="206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7" customHeight="1">
      <c r="A44" s="22" t="s">
        <v>74</v>
      </c>
      <c r="B44" s="19" t="s">
        <v>7</v>
      </c>
      <c r="C44" s="43" t="s">
        <v>75</v>
      </c>
      <c r="D44" s="46" t="s">
        <v>26</v>
      </c>
      <c r="E44" s="51"/>
      <c r="F44" s="50"/>
      <c r="G44" s="50"/>
      <c r="H44" s="49">
        <v>3</v>
      </c>
      <c r="I44" s="50">
        <v>30</v>
      </c>
      <c r="J44" s="50">
        <v>45</v>
      </c>
      <c r="K44" s="51"/>
      <c r="L44" s="50"/>
      <c r="M44" s="50"/>
      <c r="N44" s="51"/>
      <c r="O44" s="50"/>
      <c r="P44" s="50"/>
      <c r="Q44" s="51"/>
      <c r="R44" s="50"/>
      <c r="S44" s="50"/>
      <c r="T44" s="51"/>
      <c r="U44" s="54"/>
      <c r="V44" s="55"/>
      <c r="W44" s="51"/>
      <c r="X44" s="50"/>
      <c r="Y44" s="50"/>
      <c r="Z44" s="51"/>
      <c r="AA44" s="14"/>
      <c r="AB44" s="14"/>
      <c r="AC44" s="213">
        <f t="shared" ref="AC44:AD44" si="9">SUM(I44,L45,O46,R47)</f>
        <v>120</v>
      </c>
      <c r="AD44" s="211">
        <f t="shared" si="9"/>
        <v>180</v>
      </c>
      <c r="AE44" s="209">
        <f>SUM(H44,K45,N46,Q47)</f>
        <v>12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8.25" customHeight="1">
      <c r="A45" s="22" t="s">
        <v>76</v>
      </c>
      <c r="B45" s="19" t="s">
        <v>7</v>
      </c>
      <c r="C45" s="43" t="s">
        <v>75</v>
      </c>
      <c r="D45" s="44" t="s">
        <v>74</v>
      </c>
      <c r="E45" s="51"/>
      <c r="F45" s="50"/>
      <c r="G45" s="50"/>
      <c r="H45" s="51"/>
      <c r="I45" s="50"/>
      <c r="J45" s="50"/>
      <c r="K45" s="49">
        <v>3</v>
      </c>
      <c r="L45" s="50">
        <v>30</v>
      </c>
      <c r="M45" s="50">
        <v>45</v>
      </c>
      <c r="N45" s="51"/>
      <c r="O45" s="50"/>
      <c r="P45" s="50"/>
      <c r="Q45" s="51"/>
      <c r="R45" s="50"/>
      <c r="S45" s="50"/>
      <c r="T45" s="51"/>
      <c r="U45" s="54"/>
      <c r="V45" s="55"/>
      <c r="W45" s="51"/>
      <c r="X45" s="50"/>
      <c r="Y45" s="50"/>
      <c r="Z45" s="51"/>
      <c r="AA45" s="14"/>
      <c r="AB45" s="14"/>
      <c r="AC45" s="215"/>
      <c r="AD45" s="208"/>
      <c r="AE45" s="208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38.25" customHeight="1">
      <c r="A46" s="22" t="s">
        <v>77</v>
      </c>
      <c r="B46" s="19" t="s">
        <v>7</v>
      </c>
      <c r="C46" s="43" t="s">
        <v>75</v>
      </c>
      <c r="D46" s="44" t="s">
        <v>76</v>
      </c>
      <c r="E46" s="51"/>
      <c r="F46" s="50"/>
      <c r="G46" s="50"/>
      <c r="H46" s="51"/>
      <c r="I46" s="50"/>
      <c r="J46" s="50"/>
      <c r="K46" s="51"/>
      <c r="L46" s="50"/>
      <c r="M46" s="50"/>
      <c r="N46" s="49">
        <v>3</v>
      </c>
      <c r="O46" s="50">
        <v>30</v>
      </c>
      <c r="P46" s="53">
        <v>45</v>
      </c>
      <c r="Q46" s="51"/>
      <c r="R46" s="50"/>
      <c r="S46" s="50"/>
      <c r="T46" s="51"/>
      <c r="U46" s="54"/>
      <c r="V46" s="55"/>
      <c r="W46" s="51"/>
      <c r="X46" s="50"/>
      <c r="Y46" s="50"/>
      <c r="Z46" s="51"/>
      <c r="AA46" s="14"/>
      <c r="AB46" s="14"/>
      <c r="AC46" s="215"/>
      <c r="AD46" s="208"/>
      <c r="AE46" s="20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8.25" customHeight="1">
      <c r="A47" s="22" t="s">
        <v>78</v>
      </c>
      <c r="B47" s="19" t="s">
        <v>7</v>
      </c>
      <c r="C47" s="43" t="s">
        <v>75</v>
      </c>
      <c r="D47" s="44" t="s">
        <v>77</v>
      </c>
      <c r="E47" s="51"/>
      <c r="F47" s="50"/>
      <c r="G47" s="50"/>
      <c r="H47" s="51"/>
      <c r="I47" s="50"/>
      <c r="J47" s="50"/>
      <c r="K47" s="51"/>
      <c r="L47" s="50"/>
      <c r="M47" s="50"/>
      <c r="N47" s="51"/>
      <c r="O47" s="50"/>
      <c r="P47" s="50"/>
      <c r="Q47" s="49">
        <v>3</v>
      </c>
      <c r="R47" s="50">
        <v>30</v>
      </c>
      <c r="S47" s="50">
        <v>45</v>
      </c>
      <c r="T47" s="51"/>
      <c r="U47" s="54"/>
      <c r="V47" s="55"/>
      <c r="W47" s="51"/>
      <c r="X47" s="53"/>
      <c r="Y47" s="50"/>
      <c r="Z47" s="51"/>
      <c r="AA47" s="14"/>
      <c r="AB47" s="14"/>
      <c r="AC47" s="214"/>
      <c r="AD47" s="208"/>
      <c r="AE47" s="20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38.25" customHeight="1">
      <c r="A48" s="22" t="s">
        <v>79</v>
      </c>
      <c r="B48" s="19" t="s">
        <v>35</v>
      </c>
      <c r="C48" s="43" t="s">
        <v>80</v>
      </c>
      <c r="D48" s="46" t="s">
        <v>26</v>
      </c>
      <c r="E48" s="49">
        <v>3</v>
      </c>
      <c r="F48" s="50">
        <v>45</v>
      </c>
      <c r="G48" s="50">
        <v>30</v>
      </c>
      <c r="H48" s="51"/>
      <c r="I48" s="50"/>
      <c r="J48" s="50"/>
      <c r="K48" s="51"/>
      <c r="L48" s="50"/>
      <c r="M48" s="50"/>
      <c r="N48" s="51"/>
      <c r="O48" s="50"/>
      <c r="P48" s="50"/>
      <c r="Q48" s="51"/>
      <c r="R48" s="50"/>
      <c r="S48" s="50"/>
      <c r="T48" s="51"/>
      <c r="U48" s="50"/>
      <c r="V48" s="50"/>
      <c r="W48" s="51"/>
      <c r="X48" s="50"/>
      <c r="Y48" s="50"/>
      <c r="Z48" s="51"/>
      <c r="AA48" s="50"/>
      <c r="AB48" s="50"/>
      <c r="AC48" s="213">
        <f t="shared" ref="AC48:AD48" si="10">SUM(F48,I49,L50,O51,R52,U53)</f>
        <v>210</v>
      </c>
      <c r="AD48" s="211">
        <f t="shared" si="10"/>
        <v>265</v>
      </c>
      <c r="AE48" s="209">
        <f>SUM(E48,H49,K50,N51,Q52,T53)</f>
        <v>19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38.25" customHeight="1">
      <c r="A49" s="22" t="s">
        <v>81</v>
      </c>
      <c r="B49" s="19" t="s">
        <v>35</v>
      </c>
      <c r="C49" s="43" t="s">
        <v>80</v>
      </c>
      <c r="D49" s="44" t="s">
        <v>82</v>
      </c>
      <c r="E49" s="51"/>
      <c r="F49" s="50"/>
      <c r="G49" s="50"/>
      <c r="H49" s="49">
        <v>3</v>
      </c>
      <c r="I49" s="50">
        <v>30</v>
      </c>
      <c r="J49" s="50">
        <v>45</v>
      </c>
      <c r="K49" s="51"/>
      <c r="L49" s="50"/>
      <c r="M49" s="50"/>
      <c r="N49" s="51"/>
      <c r="O49" s="50"/>
      <c r="P49" s="50"/>
      <c r="Q49" s="51"/>
      <c r="R49" s="50"/>
      <c r="S49" s="50"/>
      <c r="T49" s="51"/>
      <c r="U49" s="50"/>
      <c r="V49" s="50"/>
      <c r="W49" s="51"/>
      <c r="X49" s="50"/>
      <c r="Y49" s="50"/>
      <c r="Z49" s="51"/>
      <c r="AA49" s="50"/>
      <c r="AB49" s="50"/>
      <c r="AC49" s="215"/>
      <c r="AD49" s="208"/>
      <c r="AE49" s="208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38.25" customHeight="1">
      <c r="A50" s="22" t="s">
        <v>83</v>
      </c>
      <c r="B50" s="19" t="s">
        <v>35</v>
      </c>
      <c r="C50" s="56" t="s">
        <v>84</v>
      </c>
      <c r="D50" s="44" t="s">
        <v>85</v>
      </c>
      <c r="E50" s="51"/>
      <c r="F50" s="50"/>
      <c r="G50" s="50"/>
      <c r="H50" s="51"/>
      <c r="I50" s="50"/>
      <c r="J50" s="50"/>
      <c r="K50" s="49">
        <v>3</v>
      </c>
      <c r="L50" s="50">
        <v>45</v>
      </c>
      <c r="M50" s="50">
        <v>30</v>
      </c>
      <c r="N50" s="51"/>
      <c r="O50" s="50"/>
      <c r="P50" s="50"/>
      <c r="Q50" s="51"/>
      <c r="R50" s="50"/>
      <c r="S50" s="50"/>
      <c r="T50" s="51"/>
      <c r="U50" s="50"/>
      <c r="V50" s="50"/>
      <c r="W50" s="51"/>
      <c r="X50" s="50"/>
      <c r="Y50" s="50"/>
      <c r="Z50" s="51"/>
      <c r="AA50" s="50"/>
      <c r="AB50" s="50"/>
      <c r="AC50" s="215"/>
      <c r="AD50" s="208"/>
      <c r="AE50" s="20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42.75" customHeight="1">
      <c r="A51" s="22" t="s">
        <v>86</v>
      </c>
      <c r="B51" s="19" t="s">
        <v>35</v>
      </c>
      <c r="C51" s="56" t="s">
        <v>84</v>
      </c>
      <c r="D51" s="44" t="s">
        <v>87</v>
      </c>
      <c r="E51" s="51"/>
      <c r="F51" s="50"/>
      <c r="G51" s="50"/>
      <c r="H51" s="51"/>
      <c r="I51" s="50"/>
      <c r="J51" s="50"/>
      <c r="K51" s="51"/>
      <c r="L51" s="50"/>
      <c r="M51" s="50"/>
      <c r="N51" s="49">
        <v>3</v>
      </c>
      <c r="O51" s="50">
        <v>30</v>
      </c>
      <c r="P51" s="50">
        <v>45</v>
      </c>
      <c r="Q51" s="51"/>
      <c r="R51" s="50"/>
      <c r="S51" s="50"/>
      <c r="T51" s="51"/>
      <c r="U51" s="50"/>
      <c r="V51" s="50"/>
      <c r="W51" s="51"/>
      <c r="X51" s="50"/>
      <c r="Y51" s="50"/>
      <c r="Z51" s="51"/>
      <c r="AA51" s="50"/>
      <c r="AB51" s="50"/>
      <c r="AC51" s="215"/>
      <c r="AD51" s="208"/>
      <c r="AE51" s="208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38.25" customHeight="1">
      <c r="A52" s="22" t="s">
        <v>88</v>
      </c>
      <c r="B52" s="19" t="s">
        <v>35</v>
      </c>
      <c r="C52" s="56" t="s">
        <v>84</v>
      </c>
      <c r="D52" s="44" t="s">
        <v>89</v>
      </c>
      <c r="E52" s="51"/>
      <c r="F52" s="50"/>
      <c r="G52" s="50"/>
      <c r="H52" s="51"/>
      <c r="I52" s="50"/>
      <c r="J52" s="50"/>
      <c r="K52" s="51"/>
      <c r="L52" s="50"/>
      <c r="M52" s="50"/>
      <c r="N52" s="51"/>
      <c r="O52" s="50"/>
      <c r="P52" s="50"/>
      <c r="Q52" s="49">
        <v>3</v>
      </c>
      <c r="R52" s="50">
        <v>30</v>
      </c>
      <c r="S52" s="50">
        <v>45</v>
      </c>
      <c r="T52" s="51"/>
      <c r="U52" s="50"/>
      <c r="V52" s="50"/>
      <c r="W52" s="51"/>
      <c r="X52" s="50"/>
      <c r="Y52" s="50"/>
      <c r="Z52" s="51"/>
      <c r="AA52" s="50"/>
      <c r="AB52" s="50"/>
      <c r="AC52" s="215"/>
      <c r="AD52" s="208"/>
      <c r="AE52" s="208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38.25" customHeight="1">
      <c r="A53" s="22" t="s">
        <v>90</v>
      </c>
      <c r="B53" s="19" t="s">
        <v>35</v>
      </c>
      <c r="C53" s="56" t="s">
        <v>84</v>
      </c>
      <c r="D53" s="44" t="s">
        <v>91</v>
      </c>
      <c r="E53" s="51"/>
      <c r="F53" s="50"/>
      <c r="G53" s="50"/>
      <c r="H53" s="51"/>
      <c r="I53" s="50"/>
      <c r="J53" s="50"/>
      <c r="K53" s="51"/>
      <c r="L53" s="50"/>
      <c r="M53" s="50"/>
      <c r="N53" s="51"/>
      <c r="O53" s="50"/>
      <c r="P53" s="50"/>
      <c r="Q53" s="51"/>
      <c r="R53" s="50"/>
      <c r="S53" s="50"/>
      <c r="T53" s="49">
        <v>4</v>
      </c>
      <c r="U53" s="50">
        <v>30</v>
      </c>
      <c r="V53" s="50">
        <v>70</v>
      </c>
      <c r="W53" s="51"/>
      <c r="X53" s="50"/>
      <c r="Y53" s="50"/>
      <c r="Z53" s="51"/>
      <c r="AA53" s="50"/>
      <c r="AB53" s="50"/>
      <c r="AC53" s="214"/>
      <c r="AD53" s="208"/>
      <c r="AE53" s="20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38.25" customHeight="1">
      <c r="A54" s="10" t="s">
        <v>92</v>
      </c>
      <c r="B54" s="19" t="s">
        <v>35</v>
      </c>
      <c r="C54" s="43" t="s">
        <v>93</v>
      </c>
      <c r="D54" s="46" t="s">
        <v>26</v>
      </c>
      <c r="E54" s="51"/>
      <c r="F54" s="50"/>
      <c r="G54" s="50"/>
      <c r="H54" s="51"/>
      <c r="I54" s="50"/>
      <c r="J54" s="50"/>
      <c r="K54" s="51"/>
      <c r="L54" s="50"/>
      <c r="M54" s="50"/>
      <c r="N54" s="49">
        <v>3</v>
      </c>
      <c r="O54" s="57">
        <v>30</v>
      </c>
      <c r="P54" s="57">
        <v>45</v>
      </c>
      <c r="Q54" s="51"/>
      <c r="R54" s="50"/>
      <c r="S54" s="50"/>
      <c r="T54" s="51"/>
      <c r="U54" s="55"/>
      <c r="V54" s="55"/>
      <c r="W54" s="51"/>
      <c r="X54" s="50"/>
      <c r="Y54" s="50"/>
      <c r="Z54" s="51"/>
      <c r="AA54" s="14"/>
      <c r="AB54" s="14"/>
      <c r="AC54" s="219">
        <f t="shared" ref="AC54:AD54" si="11">SUM(O54,R55,U56)</f>
        <v>90</v>
      </c>
      <c r="AD54" s="211">
        <f t="shared" si="11"/>
        <v>160</v>
      </c>
      <c r="AE54" s="209">
        <f>SUM(N54,Q55,T56)</f>
        <v>10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38.25" customHeight="1">
      <c r="A55" s="10" t="s">
        <v>94</v>
      </c>
      <c r="B55" s="19" t="s">
        <v>35</v>
      </c>
      <c r="C55" s="43" t="s">
        <v>93</v>
      </c>
      <c r="D55" s="58" t="s">
        <v>95</v>
      </c>
      <c r="E55" s="51"/>
      <c r="F55" s="50"/>
      <c r="G55" s="50"/>
      <c r="H55" s="51"/>
      <c r="I55" s="50"/>
      <c r="J55" s="50"/>
      <c r="K55" s="51"/>
      <c r="L55" s="50"/>
      <c r="M55" s="50"/>
      <c r="N55" s="51"/>
      <c r="O55" s="57"/>
      <c r="P55" s="57"/>
      <c r="Q55" s="49">
        <v>3</v>
      </c>
      <c r="R55" s="50">
        <v>30</v>
      </c>
      <c r="S55" s="50">
        <v>45</v>
      </c>
      <c r="T55" s="51"/>
      <c r="U55" s="55"/>
      <c r="V55" s="55"/>
      <c r="W55" s="51"/>
      <c r="X55" s="50"/>
      <c r="Y55" s="50"/>
      <c r="Z55" s="51"/>
      <c r="AA55" s="14"/>
      <c r="AB55" s="14"/>
      <c r="AC55" s="215"/>
      <c r="AD55" s="208"/>
      <c r="AE55" s="208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38.25" customHeight="1">
      <c r="A56" s="59" t="s">
        <v>96</v>
      </c>
      <c r="B56" s="19" t="s">
        <v>35</v>
      </c>
      <c r="C56" s="43" t="s">
        <v>93</v>
      </c>
      <c r="D56" s="58" t="s">
        <v>94</v>
      </c>
      <c r="E56" s="51"/>
      <c r="F56" s="50"/>
      <c r="G56" s="50"/>
      <c r="H56" s="51"/>
      <c r="I56" s="50"/>
      <c r="J56" s="50"/>
      <c r="K56" s="51"/>
      <c r="L56" s="50"/>
      <c r="M56" s="50"/>
      <c r="N56" s="51"/>
      <c r="O56" s="57"/>
      <c r="P56" s="57"/>
      <c r="Q56" s="51"/>
      <c r="R56" s="50"/>
      <c r="S56" s="50"/>
      <c r="T56" s="60">
        <v>4</v>
      </c>
      <c r="U56" s="57">
        <v>30</v>
      </c>
      <c r="V56" s="57">
        <v>70</v>
      </c>
      <c r="W56" s="51"/>
      <c r="X56" s="50"/>
      <c r="Y56" s="50"/>
      <c r="Z56" s="51"/>
      <c r="AA56" s="14"/>
      <c r="AB56" s="14"/>
      <c r="AC56" s="214"/>
      <c r="AD56" s="208"/>
      <c r="AE56" s="206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38.25" customHeight="1">
      <c r="A57" s="16" t="s">
        <v>97</v>
      </c>
      <c r="B57" s="19" t="s">
        <v>35</v>
      </c>
      <c r="C57" s="43" t="s">
        <v>98</v>
      </c>
      <c r="D57" s="61" t="s">
        <v>26</v>
      </c>
      <c r="E57" s="8">
        <v>3</v>
      </c>
      <c r="F57" s="14">
        <v>30</v>
      </c>
      <c r="G57" s="14">
        <v>45</v>
      </c>
      <c r="H57" s="15"/>
      <c r="I57" s="14"/>
      <c r="J57" s="14"/>
      <c r="K57" s="15"/>
      <c r="L57" s="14"/>
      <c r="M57" s="14"/>
      <c r="N57" s="15"/>
      <c r="O57" s="14"/>
      <c r="P57" s="14"/>
      <c r="Q57" s="15"/>
      <c r="R57" s="14"/>
      <c r="S57" s="14"/>
      <c r="T57" s="15"/>
      <c r="U57" s="14"/>
      <c r="V57" s="14"/>
      <c r="W57" s="15"/>
      <c r="X57" s="14"/>
      <c r="Y57" s="14"/>
      <c r="Z57" s="15"/>
      <c r="AA57" s="14"/>
      <c r="AB57" s="14"/>
      <c r="AC57" s="62">
        <f>SUM(F57,I57, L57,O57, R57, U57, X57, AA57)</f>
        <v>30</v>
      </c>
      <c r="AD57" s="33">
        <f>SUM(G57,J57,M57,P57,S57,V57,Y57,AB57)</f>
        <v>45</v>
      </c>
      <c r="AE57" s="8">
        <f>SUM(E57)</f>
        <v>3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38.25" customHeight="1">
      <c r="A58" s="16" t="s">
        <v>99</v>
      </c>
      <c r="B58" s="19" t="s">
        <v>35</v>
      </c>
      <c r="C58" s="63" t="s">
        <v>100</v>
      </c>
      <c r="D58" s="61" t="s">
        <v>26</v>
      </c>
      <c r="E58" s="64">
        <v>3</v>
      </c>
      <c r="F58" s="65">
        <v>30</v>
      </c>
      <c r="G58" s="66">
        <v>45</v>
      </c>
      <c r="H58" s="67"/>
      <c r="I58" s="65"/>
      <c r="J58" s="65"/>
      <c r="K58" s="15"/>
      <c r="L58" s="14"/>
      <c r="M58" s="14"/>
      <c r="N58" s="15"/>
      <c r="O58" s="14"/>
      <c r="P58" s="14"/>
      <c r="Q58" s="15"/>
      <c r="R58" s="14"/>
      <c r="S58" s="14"/>
      <c r="T58" s="15"/>
      <c r="U58" s="14"/>
      <c r="V58" s="14"/>
      <c r="W58" s="15"/>
      <c r="X58" s="14"/>
      <c r="Y58" s="14"/>
      <c r="Z58" s="15"/>
      <c r="AA58" s="14"/>
      <c r="AB58" s="14"/>
      <c r="AC58" s="213">
        <f t="shared" ref="AC58:AD58" si="12">SUM(F58,I59)</f>
        <v>60</v>
      </c>
      <c r="AD58" s="211">
        <f t="shared" si="12"/>
        <v>90</v>
      </c>
      <c r="AE58" s="209">
        <f>SUM(E58,H59)</f>
        <v>6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38.25" customHeight="1">
      <c r="A59" s="16" t="s">
        <v>101</v>
      </c>
      <c r="B59" s="19" t="s">
        <v>35</v>
      </c>
      <c r="C59" s="63" t="s">
        <v>100</v>
      </c>
      <c r="D59" s="58" t="s">
        <v>99</v>
      </c>
      <c r="E59" s="67"/>
      <c r="F59" s="65"/>
      <c r="G59" s="65"/>
      <c r="H59" s="64">
        <v>3</v>
      </c>
      <c r="I59" s="65">
        <v>30</v>
      </c>
      <c r="J59" s="66">
        <v>45</v>
      </c>
      <c r="K59" s="15"/>
      <c r="L59" s="14"/>
      <c r="M59" s="14"/>
      <c r="N59" s="15"/>
      <c r="O59" s="14"/>
      <c r="P59" s="14"/>
      <c r="Q59" s="15"/>
      <c r="R59" s="14"/>
      <c r="S59" s="14"/>
      <c r="T59" s="15"/>
      <c r="U59" s="14"/>
      <c r="V59" s="14"/>
      <c r="W59" s="15"/>
      <c r="X59" s="14"/>
      <c r="Y59" s="14"/>
      <c r="Z59" s="15"/>
      <c r="AA59" s="14"/>
      <c r="AB59" s="14"/>
      <c r="AC59" s="214"/>
      <c r="AD59" s="208"/>
      <c r="AE59" s="206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38.25" customHeight="1">
      <c r="A60" s="10" t="s">
        <v>102</v>
      </c>
      <c r="B60" s="11" t="s">
        <v>24</v>
      </c>
      <c r="C60" s="68" t="s">
        <v>103</v>
      </c>
      <c r="D60" s="46" t="s">
        <v>26</v>
      </c>
      <c r="E60" s="8">
        <v>2</v>
      </c>
      <c r="F60" s="14">
        <v>15</v>
      </c>
      <c r="G60" s="14">
        <v>35</v>
      </c>
      <c r="H60" s="15"/>
      <c r="I60" s="14"/>
      <c r="J60" s="14"/>
      <c r="K60" s="15"/>
      <c r="L60" s="14"/>
      <c r="M60" s="14"/>
      <c r="N60" s="15"/>
      <c r="O60" s="14"/>
      <c r="P60" s="14"/>
      <c r="Q60" s="15"/>
      <c r="R60" s="14"/>
      <c r="S60" s="14"/>
      <c r="T60" s="15"/>
      <c r="U60" s="14"/>
      <c r="V60" s="14"/>
      <c r="W60" s="15"/>
      <c r="X60" s="14"/>
      <c r="Y60" s="14"/>
      <c r="Z60" s="15"/>
      <c r="AA60" s="14"/>
      <c r="AB60" s="14"/>
      <c r="AC60" s="213">
        <f t="shared" ref="AC60:AD60" si="13">SUM(F60,I61,L62,O63)</f>
        <v>60</v>
      </c>
      <c r="AD60" s="211">
        <f t="shared" si="13"/>
        <v>140</v>
      </c>
      <c r="AE60" s="209">
        <f>SUM(E60,H61,K62,N63,)</f>
        <v>8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38.25" customHeight="1">
      <c r="A61" s="10" t="s">
        <v>104</v>
      </c>
      <c r="B61" s="11" t="s">
        <v>24</v>
      </c>
      <c r="C61" s="68" t="s">
        <v>103</v>
      </c>
      <c r="D61" s="69" t="s">
        <v>102</v>
      </c>
      <c r="E61" s="15"/>
      <c r="F61" s="14"/>
      <c r="G61" s="14"/>
      <c r="H61" s="8">
        <v>2</v>
      </c>
      <c r="I61" s="14">
        <v>15</v>
      </c>
      <c r="J61" s="14">
        <v>35</v>
      </c>
      <c r="K61" s="15"/>
      <c r="L61" s="14"/>
      <c r="M61" s="14"/>
      <c r="N61" s="15"/>
      <c r="O61" s="14"/>
      <c r="P61" s="14"/>
      <c r="Q61" s="15"/>
      <c r="R61" s="14"/>
      <c r="S61" s="14"/>
      <c r="T61" s="15"/>
      <c r="U61" s="14"/>
      <c r="V61" s="14"/>
      <c r="W61" s="15"/>
      <c r="X61" s="14"/>
      <c r="Y61" s="14"/>
      <c r="Z61" s="15"/>
      <c r="AA61" s="14"/>
      <c r="AB61" s="14"/>
      <c r="AC61" s="215"/>
      <c r="AD61" s="208"/>
      <c r="AE61" s="208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38.25" customHeight="1">
      <c r="A62" s="10" t="s">
        <v>105</v>
      </c>
      <c r="B62" s="11" t="s">
        <v>24</v>
      </c>
      <c r="C62" s="68" t="s">
        <v>103</v>
      </c>
      <c r="D62" s="69" t="s">
        <v>104</v>
      </c>
      <c r="E62" s="15"/>
      <c r="F62" s="14"/>
      <c r="G62" s="14"/>
      <c r="H62" s="15"/>
      <c r="I62" s="14"/>
      <c r="J62" s="14"/>
      <c r="K62" s="8">
        <v>2</v>
      </c>
      <c r="L62" s="14">
        <v>15</v>
      </c>
      <c r="M62" s="14">
        <v>35</v>
      </c>
      <c r="N62" s="15"/>
      <c r="O62" s="14"/>
      <c r="P62" s="14"/>
      <c r="Q62" s="15"/>
      <c r="R62" s="14"/>
      <c r="S62" s="14"/>
      <c r="T62" s="15"/>
      <c r="U62" s="14"/>
      <c r="V62" s="14"/>
      <c r="W62" s="15"/>
      <c r="X62" s="14"/>
      <c r="Y62" s="14"/>
      <c r="Z62" s="15"/>
      <c r="AA62" s="14"/>
      <c r="AB62" s="14"/>
      <c r="AC62" s="215"/>
      <c r="AD62" s="208"/>
      <c r="AE62" s="208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38.25" customHeight="1">
      <c r="A63" s="10" t="s">
        <v>106</v>
      </c>
      <c r="B63" s="11" t="s">
        <v>24</v>
      </c>
      <c r="C63" s="68" t="s">
        <v>103</v>
      </c>
      <c r="D63" s="69" t="s">
        <v>105</v>
      </c>
      <c r="E63" s="15"/>
      <c r="F63" s="14"/>
      <c r="G63" s="14"/>
      <c r="H63" s="15"/>
      <c r="I63" s="14"/>
      <c r="J63" s="14"/>
      <c r="K63" s="15"/>
      <c r="L63" s="14"/>
      <c r="M63" s="14"/>
      <c r="N63" s="8">
        <v>2</v>
      </c>
      <c r="O63" s="14">
        <v>15</v>
      </c>
      <c r="P63" s="14">
        <v>35</v>
      </c>
      <c r="Q63" s="15"/>
      <c r="R63" s="14"/>
      <c r="S63" s="14"/>
      <c r="T63" s="15"/>
      <c r="U63" s="14"/>
      <c r="V63" s="14"/>
      <c r="W63" s="15"/>
      <c r="X63" s="14"/>
      <c r="Y63" s="14"/>
      <c r="Z63" s="15"/>
      <c r="AA63" s="14"/>
      <c r="AB63" s="14"/>
      <c r="AC63" s="214"/>
      <c r="AD63" s="208"/>
      <c r="AE63" s="206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38.25" customHeight="1">
      <c r="A64" s="230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18"/>
      <c r="AC64" s="217">
        <f>SUM(AC38:AD63)</f>
        <v>1850</v>
      </c>
      <c r="AD64" s="218"/>
      <c r="AE64" s="70">
        <f>SUM(AE38:AE63)</f>
        <v>74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38.25" customHeight="1">
      <c r="A65" s="231" t="s">
        <v>107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18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38.25" customHeight="1">
      <c r="A66" s="22" t="s">
        <v>108</v>
      </c>
      <c r="B66" s="40" t="s">
        <v>35</v>
      </c>
      <c r="C66" s="71" t="s">
        <v>109</v>
      </c>
      <c r="D66" s="72"/>
      <c r="E66" s="73"/>
      <c r="F66" s="74"/>
      <c r="G66" s="74"/>
      <c r="H66" s="75"/>
      <c r="I66" s="74"/>
      <c r="J66" s="74"/>
      <c r="K66" s="76">
        <v>2</v>
      </c>
      <c r="L66" s="74">
        <v>15</v>
      </c>
      <c r="M66" s="74">
        <v>35</v>
      </c>
      <c r="N66" s="75"/>
      <c r="O66" s="74"/>
      <c r="P66" s="74"/>
      <c r="Q66" s="75"/>
      <c r="R66" s="74"/>
      <c r="S66" s="74"/>
      <c r="T66" s="75"/>
      <c r="U66" s="74"/>
      <c r="V66" s="74"/>
      <c r="W66" s="75"/>
      <c r="X66" s="74"/>
      <c r="Y66" s="74"/>
      <c r="Z66" s="75"/>
      <c r="AA66" s="74"/>
      <c r="AB66" s="74"/>
      <c r="AC66" s="74">
        <f t="shared" ref="AC66:AD66" si="14">SUM(F66,I66,L66,O66,R66,U66,X66,AA66)</f>
        <v>15</v>
      </c>
      <c r="AD66" s="74">
        <f t="shared" si="14"/>
        <v>35</v>
      </c>
      <c r="AE66" s="77">
        <v>2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38.25" customHeight="1">
      <c r="A67" s="78" t="s">
        <v>110</v>
      </c>
      <c r="B67" s="79" t="s">
        <v>35</v>
      </c>
      <c r="C67" s="80" t="s">
        <v>111</v>
      </c>
      <c r="D67" s="81" t="s">
        <v>26</v>
      </c>
      <c r="E67" s="82">
        <v>2</v>
      </c>
      <c r="F67" s="83">
        <v>20</v>
      </c>
      <c r="G67" s="83">
        <v>30</v>
      </c>
      <c r="H67" s="84"/>
      <c r="I67" s="83"/>
      <c r="J67" s="83"/>
      <c r="K67" s="84"/>
      <c r="L67" s="85"/>
      <c r="M67" s="85"/>
      <c r="N67" s="84"/>
      <c r="O67" s="85"/>
      <c r="P67" s="85"/>
      <c r="Q67" s="84"/>
      <c r="R67" s="85"/>
      <c r="S67" s="85"/>
      <c r="T67" s="84"/>
      <c r="U67" s="85"/>
      <c r="V67" s="85"/>
      <c r="W67" s="84"/>
      <c r="X67" s="85"/>
      <c r="Y67" s="85"/>
      <c r="Z67" s="84"/>
      <c r="AA67" s="85"/>
      <c r="AB67" s="85"/>
      <c r="AC67" s="85">
        <f t="shared" ref="AC67:AD67" si="15">SUM(F67,I67,L67,O67,R67,U67,X67,AA67)</f>
        <v>20</v>
      </c>
      <c r="AD67" s="85">
        <f t="shared" si="15"/>
        <v>30</v>
      </c>
      <c r="AE67" s="86">
        <v>2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38.25" customHeight="1">
      <c r="A68" s="78" t="s">
        <v>112</v>
      </c>
      <c r="B68" s="79" t="s">
        <v>35</v>
      </c>
      <c r="C68" s="80" t="s">
        <v>111</v>
      </c>
      <c r="D68" s="81" t="s">
        <v>110</v>
      </c>
      <c r="E68" s="87"/>
      <c r="F68" s="83"/>
      <c r="G68" s="83"/>
      <c r="H68" s="88">
        <v>1</v>
      </c>
      <c r="I68" s="83">
        <v>20</v>
      </c>
      <c r="J68" s="83">
        <v>5</v>
      </c>
      <c r="K68" s="84"/>
      <c r="L68" s="85"/>
      <c r="M68" s="85"/>
      <c r="N68" s="84"/>
      <c r="O68" s="85"/>
      <c r="P68" s="85"/>
      <c r="Q68" s="84"/>
      <c r="R68" s="85"/>
      <c r="S68" s="85"/>
      <c r="T68" s="84"/>
      <c r="U68" s="85"/>
      <c r="V68" s="85"/>
      <c r="W68" s="84"/>
      <c r="X68" s="85"/>
      <c r="Y68" s="85"/>
      <c r="Z68" s="84"/>
      <c r="AA68" s="85"/>
      <c r="AB68" s="85"/>
      <c r="AC68" s="85">
        <f t="shared" ref="AC68:AD68" si="16">SUM(F68,I68,L68,O68,R68,U68,X68,AA68)</f>
        <v>20</v>
      </c>
      <c r="AD68" s="85">
        <f t="shared" si="16"/>
        <v>5</v>
      </c>
      <c r="AE68" s="86">
        <v>1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38.25" customHeight="1">
      <c r="A69" s="22" t="s">
        <v>113</v>
      </c>
      <c r="B69" s="79" t="s">
        <v>35</v>
      </c>
      <c r="C69" s="89" t="s">
        <v>114</v>
      </c>
      <c r="D69" s="72"/>
      <c r="E69" s="87"/>
      <c r="F69" s="85"/>
      <c r="G69" s="85"/>
      <c r="H69" s="88">
        <v>2</v>
      </c>
      <c r="I69" s="85">
        <v>20</v>
      </c>
      <c r="J69" s="85">
        <v>30</v>
      </c>
      <c r="K69" s="84"/>
      <c r="L69" s="85"/>
      <c r="M69" s="85"/>
      <c r="N69" s="84"/>
      <c r="O69" s="85"/>
      <c r="P69" s="85"/>
      <c r="Q69" s="84"/>
      <c r="R69" s="85"/>
      <c r="S69" s="85"/>
      <c r="T69" s="84"/>
      <c r="U69" s="85"/>
      <c r="V69" s="85"/>
      <c r="W69" s="84"/>
      <c r="X69" s="85"/>
      <c r="Y69" s="85"/>
      <c r="Z69" s="84"/>
      <c r="AA69" s="85"/>
      <c r="AB69" s="85"/>
      <c r="AC69" s="85">
        <f t="shared" ref="AC69:AD69" si="17">SUM(F69,I69,L69,O69,R69,U69,X69,AA69)</f>
        <v>20</v>
      </c>
      <c r="AD69" s="85">
        <f t="shared" si="17"/>
        <v>30</v>
      </c>
      <c r="AE69" s="86">
        <v>2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38.25" customHeight="1">
      <c r="A70" s="44"/>
      <c r="B70" s="90"/>
      <c r="C70" s="90"/>
      <c r="D70" s="90"/>
      <c r="E70" s="91">
        <f>SUM(E8:E35,E38:E63,E66:E69)</f>
        <v>27</v>
      </c>
      <c r="F70" s="92"/>
      <c r="G70" s="92"/>
      <c r="H70" s="91">
        <f>SUM(H8:H35,H38:H63,H66:H69)</f>
        <v>34</v>
      </c>
      <c r="I70" s="92"/>
      <c r="J70" s="92"/>
      <c r="K70" s="91">
        <f>SUM(K8:K35,K38:K63,K66:K69)</f>
        <v>26</v>
      </c>
      <c r="L70" s="92"/>
      <c r="M70" s="92"/>
      <c r="N70" s="91">
        <f>SUM(N8:N35,N38:N63,N66:N69)</f>
        <v>29</v>
      </c>
      <c r="O70" s="92"/>
      <c r="P70" s="92"/>
      <c r="Q70" s="91">
        <f>SUM(Q8:Q35,Q38:Q63,Q66:Q69)</f>
        <v>27</v>
      </c>
      <c r="R70" s="92"/>
      <c r="S70" s="92"/>
      <c r="T70" s="91">
        <f>SUM(T8:T35,T38:T63,T66:T69)</f>
        <v>20</v>
      </c>
      <c r="U70" s="92"/>
      <c r="V70" s="92"/>
      <c r="W70" s="91">
        <f>SUM(W8:W35,W38:W63,W66:W69)</f>
        <v>9</v>
      </c>
      <c r="X70" s="92"/>
      <c r="Y70" s="92"/>
      <c r="Z70" s="91">
        <f>SUM(Z8:Z35,Z38:Z63,Z66:Z69)</f>
        <v>8</v>
      </c>
      <c r="AA70" s="92"/>
      <c r="AB70" s="93"/>
      <c r="AC70" s="217">
        <f>SUM(AC66:AD69)</f>
        <v>175</v>
      </c>
      <c r="AD70" s="218"/>
      <c r="AE70" s="70">
        <f>SUM(AE66:AE69)</f>
        <v>7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38.25" customHeight="1">
      <c r="A71" s="237" t="s">
        <v>115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18"/>
      <c r="AE71" s="94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</row>
    <row r="72" spans="1:51" ht="38.25" customHeight="1">
      <c r="A72" s="96"/>
      <c r="B72" s="97"/>
      <c r="C72" s="97"/>
      <c r="D72" s="97"/>
      <c r="E72" s="238" t="s">
        <v>116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39" t="s">
        <v>117</v>
      </c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98"/>
      <c r="AD72" s="99"/>
      <c r="AE72" s="100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</row>
    <row r="73" spans="1:51" ht="41.25" customHeight="1">
      <c r="A73" s="101" t="s">
        <v>118</v>
      </c>
      <c r="B73" s="102" t="s">
        <v>35</v>
      </c>
      <c r="C73" s="102" t="s">
        <v>119</v>
      </c>
      <c r="D73" s="103" t="s">
        <v>120</v>
      </c>
      <c r="E73" s="235" t="s">
        <v>121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18"/>
      <c r="R73" s="240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104">
        <v>30</v>
      </c>
      <c r="AD73" s="105">
        <v>45</v>
      </c>
      <c r="AE73" s="106">
        <v>3</v>
      </c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</row>
    <row r="74" spans="1:51" ht="38.25" customHeight="1">
      <c r="A74" s="107" t="s">
        <v>122</v>
      </c>
      <c r="B74" s="108" t="s">
        <v>35</v>
      </c>
      <c r="C74" s="108" t="s">
        <v>119</v>
      </c>
      <c r="D74" s="41" t="s">
        <v>118</v>
      </c>
      <c r="E74" s="217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18"/>
      <c r="R74" s="235" t="s">
        <v>121</v>
      </c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109">
        <v>30</v>
      </c>
      <c r="AD74" s="110">
        <v>45</v>
      </c>
      <c r="AE74" s="111">
        <v>3</v>
      </c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</row>
    <row r="75" spans="1:51" ht="38.25" customHeight="1">
      <c r="A75" s="107" t="s">
        <v>123</v>
      </c>
      <c r="B75" s="108" t="s">
        <v>35</v>
      </c>
      <c r="C75" s="108" t="s">
        <v>124</v>
      </c>
      <c r="D75" s="41" t="s">
        <v>118</v>
      </c>
      <c r="E75" s="232" t="s">
        <v>121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18"/>
      <c r="R75" s="235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109">
        <v>30</v>
      </c>
      <c r="AD75" s="110">
        <v>120</v>
      </c>
      <c r="AE75" s="111">
        <v>6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51.75" customHeight="1">
      <c r="A76" s="107" t="s">
        <v>125</v>
      </c>
      <c r="B76" s="108" t="s">
        <v>35</v>
      </c>
      <c r="C76" s="108" t="s">
        <v>119</v>
      </c>
      <c r="D76" s="112" t="s">
        <v>126</v>
      </c>
      <c r="E76" s="23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18"/>
      <c r="R76" s="232" t="s">
        <v>121</v>
      </c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109">
        <v>30</v>
      </c>
      <c r="AD76" s="110">
        <v>120</v>
      </c>
      <c r="AE76" s="111">
        <v>6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38.25" customHeight="1">
      <c r="A77" s="113" t="s">
        <v>127</v>
      </c>
      <c r="B77" s="108" t="s">
        <v>35</v>
      </c>
      <c r="C77" s="108" t="s">
        <v>119</v>
      </c>
      <c r="D77" s="103" t="s">
        <v>120</v>
      </c>
      <c r="E77" s="232" t="s">
        <v>121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18"/>
      <c r="R77" s="23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109">
        <v>15</v>
      </c>
      <c r="AD77" s="110">
        <v>60</v>
      </c>
      <c r="AE77" s="111">
        <v>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38.25" customHeight="1">
      <c r="A78" s="113" t="s">
        <v>128</v>
      </c>
      <c r="B78" s="108" t="s">
        <v>35</v>
      </c>
      <c r="C78" s="108" t="s">
        <v>129</v>
      </c>
      <c r="D78" s="103" t="s">
        <v>120</v>
      </c>
      <c r="E78" s="23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18"/>
      <c r="R78" s="232" t="s">
        <v>121</v>
      </c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109">
        <v>15</v>
      </c>
      <c r="AD78" s="110">
        <v>60</v>
      </c>
      <c r="AE78" s="111">
        <v>3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38.25" customHeight="1">
      <c r="A79" s="113" t="s">
        <v>130</v>
      </c>
      <c r="B79" s="108" t="s">
        <v>35</v>
      </c>
      <c r="C79" s="108" t="s">
        <v>64</v>
      </c>
      <c r="D79" s="103" t="s">
        <v>120</v>
      </c>
      <c r="E79" s="23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18"/>
      <c r="R79" s="232" t="s">
        <v>121</v>
      </c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109">
        <v>30</v>
      </c>
      <c r="AD79" s="110">
        <v>70</v>
      </c>
      <c r="AE79" s="111">
        <v>4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</row>
    <row r="80" spans="1:51" ht="38.25" customHeight="1">
      <c r="A80" s="113" t="s">
        <v>131</v>
      </c>
      <c r="B80" s="108" t="s">
        <v>35</v>
      </c>
      <c r="C80" s="108" t="s">
        <v>132</v>
      </c>
      <c r="D80" s="103" t="s">
        <v>120</v>
      </c>
      <c r="E80" s="232" t="s">
        <v>121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18"/>
      <c r="R80" s="241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109">
        <v>30</v>
      </c>
      <c r="AD80" s="110">
        <v>45</v>
      </c>
      <c r="AE80" s="111">
        <v>3</v>
      </c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</row>
    <row r="81" spans="1:51" ht="38.25" customHeight="1">
      <c r="A81" s="113" t="s">
        <v>133</v>
      </c>
      <c r="B81" s="108" t="s">
        <v>35</v>
      </c>
      <c r="C81" s="108" t="s">
        <v>134</v>
      </c>
      <c r="D81" s="114" t="s">
        <v>26</v>
      </c>
      <c r="E81" s="232" t="s">
        <v>121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18"/>
      <c r="R81" s="23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109">
        <v>15</v>
      </c>
      <c r="AD81" s="110">
        <v>60</v>
      </c>
      <c r="AE81" s="111">
        <v>3</v>
      </c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</row>
    <row r="82" spans="1:51" ht="38.25" customHeight="1">
      <c r="A82" s="113" t="s">
        <v>135</v>
      </c>
      <c r="B82" s="108" t="s">
        <v>35</v>
      </c>
      <c r="C82" s="108" t="s">
        <v>134</v>
      </c>
      <c r="D82" s="114" t="s">
        <v>133</v>
      </c>
      <c r="E82" s="23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18"/>
      <c r="R82" s="232" t="s">
        <v>121</v>
      </c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115">
        <v>30</v>
      </c>
      <c r="AD82" s="110">
        <v>45</v>
      </c>
      <c r="AE82" s="111">
        <v>3</v>
      </c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</row>
    <row r="83" spans="1:51" ht="38.25" customHeight="1">
      <c r="A83" s="113" t="s">
        <v>136</v>
      </c>
      <c r="B83" s="108" t="s">
        <v>35</v>
      </c>
      <c r="C83" s="108" t="s">
        <v>119</v>
      </c>
      <c r="D83" s="103" t="s">
        <v>120</v>
      </c>
      <c r="E83" s="23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18"/>
      <c r="R83" s="232" t="s">
        <v>121</v>
      </c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109">
        <v>15</v>
      </c>
      <c r="AD83" s="110">
        <v>60</v>
      </c>
      <c r="AE83" s="111">
        <v>3</v>
      </c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</row>
    <row r="84" spans="1:51" ht="38.25" customHeight="1">
      <c r="A84" s="242" t="s">
        <v>137</v>
      </c>
      <c r="B84" s="222"/>
      <c r="C84" s="222"/>
      <c r="D84" s="218"/>
      <c r="E84" s="232" t="s">
        <v>121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18"/>
      <c r="R84" s="232" t="s">
        <v>121</v>
      </c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43">
        <v>500</v>
      </c>
      <c r="AD84" s="218"/>
      <c r="AE84" s="116">
        <v>20</v>
      </c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</row>
    <row r="85" spans="1:51" ht="38.25" customHeight="1">
      <c r="A85" s="24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18"/>
      <c r="AC85" s="247">
        <f>SUM(AC73:AD84)</f>
        <v>1500</v>
      </c>
      <c r="AD85" s="218"/>
      <c r="AE85" s="118">
        <f>SUM(AE73:AE84)</f>
        <v>60</v>
      </c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</row>
    <row r="86" spans="1:51" ht="38.25" customHeight="1">
      <c r="A86" s="244" t="s">
        <v>138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1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</row>
    <row r="87" spans="1:51" ht="38.25" customHeight="1">
      <c r="A87" s="245" t="s">
        <v>139</v>
      </c>
      <c r="B87" s="222"/>
      <c r="C87" s="222"/>
      <c r="D87" s="222"/>
      <c r="E87" s="246" t="s">
        <v>116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18"/>
      <c r="R87" s="246" t="s">
        <v>117</v>
      </c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119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</row>
    <row r="88" spans="1:51" ht="38.25" customHeight="1">
      <c r="A88" s="101" t="s">
        <v>140</v>
      </c>
      <c r="B88" s="102" t="s">
        <v>35</v>
      </c>
      <c r="C88" s="102" t="s">
        <v>141</v>
      </c>
      <c r="D88" s="120" t="s">
        <v>26</v>
      </c>
      <c r="E88" s="241" t="s">
        <v>121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18"/>
      <c r="R88" s="241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121">
        <v>30</v>
      </c>
      <c r="AD88" s="121">
        <v>95</v>
      </c>
      <c r="AE88" s="122">
        <v>5</v>
      </c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</row>
    <row r="89" spans="1:51" ht="38.25" customHeight="1">
      <c r="A89" s="113" t="s">
        <v>142</v>
      </c>
      <c r="B89" s="108" t="s">
        <v>35</v>
      </c>
      <c r="C89" s="108" t="s">
        <v>141</v>
      </c>
      <c r="D89" s="123" t="s">
        <v>26</v>
      </c>
      <c r="E89" s="232" t="s">
        <v>121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18"/>
      <c r="R89" s="241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121">
        <v>30</v>
      </c>
      <c r="AD89" s="121">
        <v>95</v>
      </c>
      <c r="AE89" s="122">
        <v>5</v>
      </c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</row>
    <row r="90" spans="1:51" ht="38.25" customHeight="1">
      <c r="A90" s="113" t="s">
        <v>143</v>
      </c>
      <c r="B90" s="108" t="s">
        <v>35</v>
      </c>
      <c r="C90" s="108" t="s">
        <v>141</v>
      </c>
      <c r="D90" s="123" t="s">
        <v>26</v>
      </c>
      <c r="E90" s="232" t="s">
        <v>121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18"/>
      <c r="R90" s="241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121">
        <v>30</v>
      </c>
      <c r="AD90" s="121">
        <v>95</v>
      </c>
      <c r="AE90" s="122">
        <v>5</v>
      </c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</row>
    <row r="91" spans="1:51" ht="38.25" customHeight="1">
      <c r="A91" s="113" t="s">
        <v>144</v>
      </c>
      <c r="B91" s="108" t="s">
        <v>35</v>
      </c>
      <c r="C91" s="108" t="s">
        <v>145</v>
      </c>
      <c r="D91" s="123" t="s">
        <v>26</v>
      </c>
      <c r="E91" s="232" t="s">
        <v>121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18"/>
      <c r="R91" s="241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124">
        <v>15</v>
      </c>
      <c r="AD91" s="124">
        <v>110</v>
      </c>
      <c r="AE91" s="122">
        <v>5</v>
      </c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</row>
    <row r="92" spans="1:51" ht="38.25" customHeight="1">
      <c r="A92" s="113" t="s">
        <v>146</v>
      </c>
      <c r="B92" s="108" t="s">
        <v>35</v>
      </c>
      <c r="C92" s="125" t="s">
        <v>147</v>
      </c>
      <c r="D92" s="123" t="s">
        <v>26</v>
      </c>
      <c r="E92" s="232" t="s">
        <v>121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18"/>
      <c r="R92" s="241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126">
        <v>15</v>
      </c>
      <c r="AD92" s="126">
        <v>110</v>
      </c>
      <c r="AE92" s="122">
        <v>5</v>
      </c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</row>
    <row r="93" spans="1:51" ht="38.25" customHeight="1">
      <c r="A93" s="113" t="s">
        <v>148</v>
      </c>
      <c r="B93" s="108" t="s">
        <v>35</v>
      </c>
      <c r="C93" s="108" t="s">
        <v>149</v>
      </c>
      <c r="D93" s="127" t="s">
        <v>146</v>
      </c>
      <c r="E93" s="23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18"/>
      <c r="R93" s="232" t="s">
        <v>121</v>
      </c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124">
        <v>30</v>
      </c>
      <c r="AD93" s="124">
        <v>95</v>
      </c>
      <c r="AE93" s="122">
        <v>5</v>
      </c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</row>
    <row r="94" spans="1:51" ht="38.25" customHeight="1">
      <c r="A94" s="233" t="s">
        <v>150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1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</row>
    <row r="95" spans="1:51" ht="84.75" customHeight="1">
      <c r="A95" s="128" t="s">
        <v>151</v>
      </c>
      <c r="B95" s="102" t="s">
        <v>24</v>
      </c>
      <c r="C95" s="102" t="s">
        <v>152</v>
      </c>
      <c r="D95" s="101" t="s">
        <v>26</v>
      </c>
      <c r="E95" s="235" t="s">
        <v>121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18"/>
      <c r="R95" s="23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129">
        <v>15</v>
      </c>
      <c r="AD95" s="130">
        <v>60</v>
      </c>
      <c r="AE95" s="131">
        <v>3</v>
      </c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</row>
    <row r="96" spans="1:51" ht="38.25" customHeight="1">
      <c r="A96" s="107" t="s">
        <v>153</v>
      </c>
      <c r="B96" s="108" t="s">
        <v>35</v>
      </c>
      <c r="C96" s="132" t="s">
        <v>145</v>
      </c>
      <c r="D96" s="113" t="s">
        <v>26</v>
      </c>
      <c r="E96" s="235" t="s">
        <v>121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18"/>
      <c r="R96" s="235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133">
        <v>15</v>
      </c>
      <c r="AD96" s="134">
        <v>60</v>
      </c>
      <c r="AE96" s="135">
        <v>3</v>
      </c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</row>
    <row r="97" spans="1:51" ht="38.25" customHeight="1">
      <c r="A97" s="107" t="s">
        <v>154</v>
      </c>
      <c r="B97" s="108" t="s">
        <v>35</v>
      </c>
      <c r="C97" s="132" t="s">
        <v>155</v>
      </c>
      <c r="D97" s="113" t="s">
        <v>26</v>
      </c>
      <c r="E97" s="236" t="s">
        <v>121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18"/>
      <c r="R97" s="23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133">
        <v>15</v>
      </c>
      <c r="AD97" s="134">
        <v>60</v>
      </c>
      <c r="AE97" s="135">
        <v>3</v>
      </c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</row>
    <row r="98" spans="1:51" ht="38.25" customHeight="1">
      <c r="A98" s="136" t="s">
        <v>156</v>
      </c>
      <c r="B98" s="108" t="s">
        <v>35</v>
      </c>
      <c r="C98" s="108" t="s">
        <v>157</v>
      </c>
      <c r="D98" s="107" t="s">
        <v>158</v>
      </c>
      <c r="E98" s="235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18"/>
      <c r="R98" s="235" t="s">
        <v>121</v>
      </c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133">
        <v>15</v>
      </c>
      <c r="AD98" s="134">
        <v>60</v>
      </c>
      <c r="AE98" s="135">
        <v>3</v>
      </c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</row>
    <row r="99" spans="1:51" ht="38.25" customHeight="1">
      <c r="A99" s="107" t="s">
        <v>159</v>
      </c>
      <c r="B99" s="108" t="s">
        <v>35</v>
      </c>
      <c r="C99" s="108" t="s">
        <v>160</v>
      </c>
      <c r="D99" s="107" t="s">
        <v>158</v>
      </c>
      <c r="E99" s="235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18"/>
      <c r="R99" s="235" t="s">
        <v>121</v>
      </c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137">
        <v>30</v>
      </c>
      <c r="AD99" s="138">
        <v>95</v>
      </c>
      <c r="AE99" s="135">
        <v>5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</row>
    <row r="100" spans="1:51" ht="38.25" customHeight="1">
      <c r="A100" s="107" t="s">
        <v>161</v>
      </c>
      <c r="B100" s="108" t="s">
        <v>35</v>
      </c>
      <c r="C100" s="108" t="s">
        <v>162</v>
      </c>
      <c r="D100" s="107" t="s">
        <v>158</v>
      </c>
      <c r="E100" s="235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18"/>
      <c r="R100" s="235" t="s">
        <v>121</v>
      </c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133">
        <v>15</v>
      </c>
      <c r="AD100" s="134">
        <v>60</v>
      </c>
      <c r="AE100" s="135">
        <v>3</v>
      </c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</row>
    <row r="101" spans="1:51" ht="38.25" customHeight="1">
      <c r="A101" s="248" t="s">
        <v>163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1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</row>
    <row r="102" spans="1:51" ht="57.75" customHeight="1">
      <c r="A102" s="41" t="s">
        <v>164</v>
      </c>
      <c r="B102" s="139" t="s">
        <v>35</v>
      </c>
      <c r="C102" s="72" t="s">
        <v>165</v>
      </c>
      <c r="D102" s="114" t="s">
        <v>166</v>
      </c>
      <c r="E102" s="217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18"/>
      <c r="R102" s="235" t="s">
        <v>121</v>
      </c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124">
        <v>15</v>
      </c>
      <c r="AD102" s="124">
        <v>85</v>
      </c>
      <c r="AE102" s="122">
        <v>4</v>
      </c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</row>
    <row r="103" spans="1:51" ht="69.75" customHeight="1">
      <c r="A103" s="41" t="s">
        <v>167</v>
      </c>
      <c r="B103" s="139" t="s">
        <v>35</v>
      </c>
      <c r="C103" s="72" t="s">
        <v>168</v>
      </c>
      <c r="D103" s="114" t="s">
        <v>166</v>
      </c>
      <c r="E103" s="217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18"/>
      <c r="R103" s="235" t="s">
        <v>121</v>
      </c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126">
        <v>30</v>
      </c>
      <c r="AD103" s="126">
        <v>70</v>
      </c>
      <c r="AE103" s="122">
        <v>4</v>
      </c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</row>
    <row r="104" spans="1:51" ht="77.25" customHeight="1">
      <c r="A104" s="140" t="s">
        <v>169</v>
      </c>
      <c r="B104" s="139" t="s">
        <v>35</v>
      </c>
      <c r="C104" s="72" t="s">
        <v>170</v>
      </c>
      <c r="D104" s="114" t="s">
        <v>171</v>
      </c>
      <c r="E104" s="217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18"/>
      <c r="R104" s="235" t="s">
        <v>121</v>
      </c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126">
        <v>30</v>
      </c>
      <c r="AD104" s="126">
        <v>20</v>
      </c>
      <c r="AE104" s="122">
        <v>2</v>
      </c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</row>
    <row r="105" spans="1:51" ht="41.25" customHeight="1">
      <c r="A105" s="253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54">
        <f>SUM(AC102:AD104,AC95:AD100,AC88:AD93)</f>
        <v>1500</v>
      </c>
      <c r="AD105" s="218"/>
      <c r="AE105" s="122">
        <f>SUM(AE102:AE104,AE95:AE100,AE88:AE93)</f>
        <v>60</v>
      </c>
      <c r="AF105" s="141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</row>
    <row r="106" spans="1:51" ht="41.25" customHeight="1">
      <c r="A106" s="253" t="s">
        <v>172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54">
        <v>1500</v>
      </c>
      <c r="AD106" s="218"/>
      <c r="AE106" s="142">
        <v>60</v>
      </c>
      <c r="AF106" s="141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</row>
    <row r="107" spans="1:51" ht="41.25" customHeight="1">
      <c r="A107" s="143"/>
      <c r="B107" s="144"/>
      <c r="C107" s="144"/>
      <c r="D107" s="117"/>
      <c r="E107" s="224" t="s">
        <v>173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18"/>
      <c r="R107" s="224" t="s">
        <v>174</v>
      </c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18"/>
      <c r="AE107" s="14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</row>
    <row r="108" spans="1:51" ht="41.25" customHeight="1">
      <c r="A108" s="140" t="s">
        <v>175</v>
      </c>
      <c r="B108" s="146" t="s">
        <v>35</v>
      </c>
      <c r="C108" s="12" t="s">
        <v>93</v>
      </c>
      <c r="D108" s="147" t="s">
        <v>26</v>
      </c>
      <c r="E108" s="217" t="s">
        <v>121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17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8">
        <v>3</v>
      </c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</row>
    <row r="109" spans="1:51" ht="37.5" customHeight="1">
      <c r="A109" s="148" t="s">
        <v>176</v>
      </c>
      <c r="B109" s="149" t="s">
        <v>35</v>
      </c>
      <c r="C109" s="150" t="s">
        <v>177</v>
      </c>
      <c r="D109" s="151" t="s">
        <v>26</v>
      </c>
      <c r="E109" s="217" t="s">
        <v>121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18"/>
      <c r="R109" s="25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18"/>
      <c r="AE109" s="118">
        <v>3</v>
      </c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</row>
    <row r="110" spans="1:51" ht="37.5" customHeight="1">
      <c r="A110" s="152" t="s">
        <v>178</v>
      </c>
      <c r="B110" s="146" t="s">
        <v>35</v>
      </c>
      <c r="C110" s="13" t="s">
        <v>64</v>
      </c>
      <c r="D110" s="146" t="s">
        <v>26</v>
      </c>
      <c r="E110" s="249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18"/>
      <c r="R110" s="249" t="s">
        <v>121</v>
      </c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18"/>
      <c r="AE110" s="153">
        <v>3</v>
      </c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</row>
    <row r="111" spans="1:51" ht="37.5" customHeight="1">
      <c r="A111" s="152" t="s">
        <v>179</v>
      </c>
      <c r="B111" s="146" t="s">
        <v>35</v>
      </c>
      <c r="C111" s="13" t="s">
        <v>64</v>
      </c>
      <c r="D111" s="146" t="s">
        <v>26</v>
      </c>
      <c r="E111" s="249" t="s">
        <v>121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18"/>
      <c r="R111" s="25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18"/>
      <c r="AE111" s="153">
        <v>3</v>
      </c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</row>
    <row r="112" spans="1:51" ht="37.5" customHeight="1">
      <c r="A112" s="152" t="s">
        <v>180</v>
      </c>
      <c r="B112" s="146" t="s">
        <v>35</v>
      </c>
      <c r="C112" s="154" t="s">
        <v>62</v>
      </c>
      <c r="D112" s="146" t="s">
        <v>26</v>
      </c>
      <c r="E112" s="249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18"/>
      <c r="R112" s="249" t="s">
        <v>121</v>
      </c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18"/>
      <c r="AE112" s="153">
        <v>3</v>
      </c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</row>
    <row r="113" spans="1:51" ht="37.5" customHeight="1">
      <c r="A113" s="155" t="s">
        <v>181</v>
      </c>
      <c r="B113" s="146" t="s">
        <v>35</v>
      </c>
      <c r="C113" s="13" t="s">
        <v>182</v>
      </c>
      <c r="D113" s="146" t="s">
        <v>26</v>
      </c>
      <c r="E113" s="249" t="s">
        <v>121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18"/>
      <c r="R113" s="25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18"/>
      <c r="AE113" s="153">
        <v>2</v>
      </c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</row>
    <row r="114" spans="1:51" ht="37.5" customHeight="1">
      <c r="A114" s="152" t="s">
        <v>183</v>
      </c>
      <c r="B114" s="146" t="s">
        <v>35</v>
      </c>
      <c r="C114" s="154" t="s">
        <v>119</v>
      </c>
      <c r="D114" s="146" t="s">
        <v>26</v>
      </c>
      <c r="E114" s="249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18"/>
      <c r="R114" s="249" t="s">
        <v>121</v>
      </c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18"/>
      <c r="AE114" s="153">
        <v>5</v>
      </c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</row>
    <row r="115" spans="1:51" ht="37.5" customHeight="1">
      <c r="A115" s="152" t="s">
        <v>184</v>
      </c>
      <c r="B115" s="146" t="s">
        <v>35</v>
      </c>
      <c r="C115" s="13" t="s">
        <v>185</v>
      </c>
      <c r="D115" s="146" t="s">
        <v>26</v>
      </c>
      <c r="E115" s="249" t="s">
        <v>121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18"/>
      <c r="R115" s="25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18"/>
      <c r="AE115" s="153">
        <v>1</v>
      </c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</row>
    <row r="116" spans="1:51" ht="30.75" customHeight="1">
      <c r="A116" s="152" t="s">
        <v>186</v>
      </c>
      <c r="B116" s="146" t="s">
        <v>35</v>
      </c>
      <c r="C116" s="13" t="s">
        <v>185</v>
      </c>
      <c r="D116" s="146" t="s">
        <v>184</v>
      </c>
      <c r="E116" s="249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18"/>
      <c r="R116" s="249" t="s">
        <v>121</v>
      </c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18"/>
      <c r="AE116" s="153">
        <v>1</v>
      </c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</row>
    <row r="117" spans="1:51" ht="30.75" customHeight="1">
      <c r="A117" s="16" t="s">
        <v>187</v>
      </c>
      <c r="B117" s="146" t="s">
        <v>35</v>
      </c>
      <c r="C117" s="13" t="s">
        <v>188</v>
      </c>
      <c r="D117" s="156" t="s">
        <v>26</v>
      </c>
      <c r="E117" s="249" t="s">
        <v>121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18"/>
      <c r="R117" s="249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18"/>
      <c r="AE117" s="153">
        <v>5</v>
      </c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</row>
    <row r="118" spans="1:51" ht="30.75" customHeight="1">
      <c r="A118" s="16" t="s">
        <v>189</v>
      </c>
      <c r="B118" s="146" t="s">
        <v>35</v>
      </c>
      <c r="C118" s="13" t="s">
        <v>84</v>
      </c>
      <c r="D118" s="156" t="s">
        <v>26</v>
      </c>
      <c r="E118" s="249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18"/>
      <c r="R118" s="249" t="s">
        <v>121</v>
      </c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18"/>
      <c r="AE118" s="153">
        <v>5</v>
      </c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</row>
    <row r="119" spans="1:51" ht="30.75" customHeight="1">
      <c r="A119" s="16" t="s">
        <v>190</v>
      </c>
      <c r="B119" s="146" t="s">
        <v>35</v>
      </c>
      <c r="C119" s="13" t="s">
        <v>191</v>
      </c>
      <c r="D119" s="156" t="s">
        <v>26</v>
      </c>
      <c r="E119" s="249" t="s">
        <v>121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18"/>
      <c r="R119" s="249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18"/>
      <c r="AE119" s="153">
        <v>5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</row>
    <row r="120" spans="1:51" ht="30.75" customHeight="1">
      <c r="A120" s="16" t="s">
        <v>192</v>
      </c>
      <c r="B120" s="146" t="s">
        <v>35</v>
      </c>
      <c r="C120" s="13" t="s">
        <v>193</v>
      </c>
      <c r="D120" s="156" t="s">
        <v>26</v>
      </c>
      <c r="E120" s="249" t="s">
        <v>121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18"/>
      <c r="R120" s="249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18"/>
      <c r="AE120" s="153">
        <v>5</v>
      </c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</row>
    <row r="121" spans="1:51" ht="30.75" customHeight="1">
      <c r="A121" s="16" t="s">
        <v>194</v>
      </c>
      <c r="B121" s="157" t="s">
        <v>35</v>
      </c>
      <c r="C121" s="154" t="s">
        <v>195</v>
      </c>
      <c r="D121" s="156" t="s">
        <v>26</v>
      </c>
      <c r="E121" s="249" t="s">
        <v>121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18"/>
      <c r="R121" s="249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18"/>
      <c r="AE121" s="153">
        <v>2</v>
      </c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</row>
    <row r="122" spans="1:51" ht="30.75" customHeight="1">
      <c r="A122" s="16" t="s">
        <v>196</v>
      </c>
      <c r="B122" s="157" t="s">
        <v>35</v>
      </c>
      <c r="C122" s="154" t="s">
        <v>195</v>
      </c>
      <c r="D122" s="156" t="s">
        <v>194</v>
      </c>
      <c r="E122" s="249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18"/>
      <c r="R122" s="249" t="s">
        <v>121</v>
      </c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18"/>
      <c r="AE122" s="153">
        <v>2</v>
      </c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</row>
    <row r="123" spans="1:51" ht="30.75" customHeight="1">
      <c r="A123" s="16" t="s">
        <v>197</v>
      </c>
      <c r="B123" s="157" t="s">
        <v>24</v>
      </c>
      <c r="C123" s="31" t="s">
        <v>198</v>
      </c>
      <c r="D123" s="156" t="s">
        <v>26</v>
      </c>
      <c r="E123" s="249" t="s">
        <v>121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18"/>
      <c r="R123" s="249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18"/>
      <c r="AE123" s="153">
        <v>2</v>
      </c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</row>
    <row r="124" spans="1:51" ht="30.75" customHeight="1">
      <c r="A124" s="16" t="s">
        <v>199</v>
      </c>
      <c r="B124" s="157" t="s">
        <v>24</v>
      </c>
      <c r="C124" s="31" t="s">
        <v>198</v>
      </c>
      <c r="D124" s="156" t="s">
        <v>197</v>
      </c>
      <c r="E124" s="249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18"/>
      <c r="R124" s="249" t="s">
        <v>121</v>
      </c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18"/>
      <c r="AE124" s="153">
        <v>2</v>
      </c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</row>
    <row r="125" spans="1:51" ht="30.75" customHeight="1">
      <c r="A125" s="13" t="s">
        <v>200</v>
      </c>
      <c r="B125" s="158" t="s">
        <v>35</v>
      </c>
      <c r="C125" s="31" t="s">
        <v>201</v>
      </c>
      <c r="D125" s="156" t="s">
        <v>26</v>
      </c>
      <c r="E125" s="249" t="s">
        <v>121</v>
      </c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18"/>
      <c r="R125" s="249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18"/>
      <c r="AE125" s="153">
        <v>3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</row>
    <row r="126" spans="1:51" ht="30.75" customHeight="1">
      <c r="A126" s="13" t="s">
        <v>202</v>
      </c>
      <c r="B126" s="158" t="s">
        <v>35</v>
      </c>
      <c r="C126" s="31" t="s">
        <v>201</v>
      </c>
      <c r="D126" s="156" t="s">
        <v>200</v>
      </c>
      <c r="E126" s="249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18"/>
      <c r="R126" s="249" t="s">
        <v>121</v>
      </c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18"/>
      <c r="AE126" s="153">
        <v>4</v>
      </c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</row>
    <row r="127" spans="1:51" ht="30.75" customHeight="1">
      <c r="A127" s="13" t="s">
        <v>203</v>
      </c>
      <c r="B127" s="158" t="s">
        <v>35</v>
      </c>
      <c r="C127" s="31" t="s">
        <v>204</v>
      </c>
      <c r="D127" s="156" t="s">
        <v>26</v>
      </c>
      <c r="E127" s="249" t="s">
        <v>121</v>
      </c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18"/>
      <c r="R127" s="249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18"/>
      <c r="AE127" s="153">
        <v>3</v>
      </c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</row>
    <row r="128" spans="1:51" ht="30.75" customHeight="1">
      <c r="A128" s="16" t="s">
        <v>205</v>
      </c>
      <c r="B128" s="146" t="s">
        <v>35</v>
      </c>
      <c r="C128" s="13" t="s">
        <v>206</v>
      </c>
      <c r="D128" s="156" t="s">
        <v>26</v>
      </c>
      <c r="E128" s="249" t="s">
        <v>121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18"/>
      <c r="R128" s="249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18"/>
      <c r="AE128" s="153">
        <v>5</v>
      </c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</row>
    <row r="129" spans="1:51" ht="30.75" customHeight="1">
      <c r="A129" s="159" t="s">
        <v>207</v>
      </c>
      <c r="B129" s="146" t="s">
        <v>35</v>
      </c>
      <c r="C129" s="160" t="s">
        <v>195</v>
      </c>
      <c r="D129" s="161" t="s">
        <v>26</v>
      </c>
      <c r="E129" s="249" t="s">
        <v>121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18"/>
      <c r="R129" s="249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18"/>
      <c r="AE129" s="153">
        <v>1</v>
      </c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</row>
    <row r="130" spans="1:51" ht="30.75" customHeight="1">
      <c r="A130" s="159" t="s">
        <v>208</v>
      </c>
      <c r="B130" s="146" t="s">
        <v>35</v>
      </c>
      <c r="C130" s="160" t="s">
        <v>195</v>
      </c>
      <c r="D130" s="161" t="s">
        <v>207</v>
      </c>
      <c r="E130" s="249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18"/>
      <c r="R130" s="249" t="s">
        <v>121</v>
      </c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18"/>
      <c r="AE130" s="153">
        <v>2</v>
      </c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</row>
    <row r="131" spans="1:51" ht="30.75" customHeight="1">
      <c r="A131" s="162" t="s">
        <v>209</v>
      </c>
      <c r="B131" s="146" t="s">
        <v>35</v>
      </c>
      <c r="C131" s="13" t="s">
        <v>210</v>
      </c>
      <c r="D131" s="163" t="s">
        <v>26</v>
      </c>
      <c r="E131" s="249" t="s">
        <v>121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18"/>
      <c r="R131" s="250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18"/>
      <c r="AE131" s="153">
        <v>5</v>
      </c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</row>
    <row r="132" spans="1:51" ht="30.75" customHeight="1">
      <c r="A132" s="162" t="s">
        <v>112</v>
      </c>
      <c r="B132" s="146" t="s">
        <v>35</v>
      </c>
      <c r="C132" s="13" t="s">
        <v>210</v>
      </c>
      <c r="D132" s="163" t="s">
        <v>209</v>
      </c>
      <c r="E132" s="249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18"/>
      <c r="R132" s="249" t="s">
        <v>121</v>
      </c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18"/>
      <c r="AE132" s="153">
        <v>5</v>
      </c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</row>
    <row r="133" spans="1:51" ht="30.75" customHeight="1">
      <c r="A133" s="162" t="s">
        <v>211</v>
      </c>
      <c r="B133" s="146" t="s">
        <v>35</v>
      </c>
      <c r="C133" s="13" t="s">
        <v>212</v>
      </c>
      <c r="D133" s="164" t="s">
        <v>26</v>
      </c>
      <c r="E133" s="249" t="s">
        <v>121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18"/>
      <c r="R133" s="249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18"/>
      <c r="AE133" s="153">
        <v>5</v>
      </c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</row>
    <row r="134" spans="1:51" ht="30.75" customHeight="1">
      <c r="A134" s="162" t="s">
        <v>213</v>
      </c>
      <c r="B134" s="146" t="s">
        <v>35</v>
      </c>
      <c r="C134" s="13" t="s">
        <v>212</v>
      </c>
      <c r="D134" s="165" t="s">
        <v>214</v>
      </c>
      <c r="E134" s="249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18"/>
      <c r="R134" s="249" t="s">
        <v>121</v>
      </c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18"/>
      <c r="AE134" s="153">
        <v>5</v>
      </c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</row>
    <row r="135" spans="1:51" ht="30.75" customHeight="1">
      <c r="A135" s="16" t="s">
        <v>215</v>
      </c>
      <c r="B135" s="146" t="s">
        <v>35</v>
      </c>
      <c r="C135" s="13" t="s">
        <v>216</v>
      </c>
      <c r="D135" s="164" t="s">
        <v>26</v>
      </c>
      <c r="E135" s="249" t="s">
        <v>121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18"/>
      <c r="R135" s="250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18"/>
      <c r="AE135" s="153">
        <v>2</v>
      </c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</row>
    <row r="136" spans="1:51" ht="30.75" customHeight="1">
      <c r="A136" s="16" t="s">
        <v>217</v>
      </c>
      <c r="B136" s="146" t="s">
        <v>35</v>
      </c>
      <c r="C136" s="16" t="s">
        <v>218</v>
      </c>
      <c r="D136" s="164" t="s">
        <v>26</v>
      </c>
      <c r="E136" s="249" t="s">
        <v>121</v>
      </c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18"/>
      <c r="R136" s="249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18"/>
      <c r="AE136" s="153">
        <v>5</v>
      </c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</row>
    <row r="137" spans="1:51" ht="30.75" customHeight="1">
      <c r="A137" s="16" t="s">
        <v>219</v>
      </c>
      <c r="B137" s="146" t="s">
        <v>35</v>
      </c>
      <c r="C137" s="166" t="s">
        <v>220</v>
      </c>
      <c r="D137" s="164" t="s">
        <v>26</v>
      </c>
      <c r="E137" s="249" t="s">
        <v>121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18"/>
      <c r="R137" s="249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18"/>
      <c r="AE137" s="153">
        <v>3</v>
      </c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</row>
    <row r="138" spans="1:51" ht="30.75" customHeight="1">
      <c r="A138" s="16" t="s">
        <v>221</v>
      </c>
      <c r="B138" s="146" t="s">
        <v>35</v>
      </c>
      <c r="C138" s="166" t="s">
        <v>220</v>
      </c>
      <c r="D138" s="164" t="s">
        <v>219</v>
      </c>
      <c r="E138" s="249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18"/>
      <c r="R138" s="249" t="s">
        <v>121</v>
      </c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18"/>
      <c r="AE138" s="153">
        <v>3</v>
      </c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</row>
    <row r="139" spans="1:51" ht="30.75" customHeight="1">
      <c r="A139" s="16" t="s">
        <v>222</v>
      </c>
      <c r="B139" s="146" t="s">
        <v>35</v>
      </c>
      <c r="C139" s="16" t="s">
        <v>223</v>
      </c>
      <c r="D139" s="164" t="s">
        <v>26</v>
      </c>
      <c r="E139" s="249" t="s">
        <v>121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18"/>
      <c r="R139" s="249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18"/>
      <c r="AE139" s="153">
        <v>1</v>
      </c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</row>
    <row r="140" spans="1:51" ht="30.75" customHeight="1">
      <c r="A140" s="166" t="s">
        <v>224</v>
      </c>
      <c r="B140" s="146" t="s">
        <v>35</v>
      </c>
      <c r="C140" s="16" t="s">
        <v>155</v>
      </c>
      <c r="D140" s="164" t="s">
        <v>26</v>
      </c>
      <c r="E140" s="249" t="s">
        <v>121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18"/>
      <c r="R140" s="249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18"/>
      <c r="AE140" s="153">
        <v>5</v>
      </c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</row>
    <row r="141" spans="1:51" ht="30.75" customHeight="1">
      <c r="A141" s="166" t="s">
        <v>225</v>
      </c>
      <c r="B141" s="146" t="s">
        <v>35</v>
      </c>
      <c r="C141" s="16" t="s">
        <v>155</v>
      </c>
      <c r="D141" s="164" t="s">
        <v>26</v>
      </c>
      <c r="E141" s="249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18"/>
      <c r="R141" s="249" t="s">
        <v>121</v>
      </c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18"/>
      <c r="AE141" s="153">
        <v>5</v>
      </c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</row>
    <row r="142" spans="1:51" ht="30.75" customHeight="1">
      <c r="A142" s="16" t="s">
        <v>226</v>
      </c>
      <c r="B142" s="146" t="s">
        <v>35</v>
      </c>
      <c r="C142" s="16" t="s">
        <v>155</v>
      </c>
      <c r="D142" s="164" t="s">
        <v>26</v>
      </c>
      <c r="E142" s="249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18"/>
      <c r="R142" s="249" t="s">
        <v>121</v>
      </c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18"/>
      <c r="AE142" s="153">
        <v>2</v>
      </c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</row>
    <row r="143" spans="1:51" ht="30.75" customHeight="1">
      <c r="A143" s="16" t="s">
        <v>227</v>
      </c>
      <c r="B143" s="146" t="s">
        <v>35</v>
      </c>
      <c r="C143" s="16" t="s">
        <v>155</v>
      </c>
      <c r="D143" s="164" t="s">
        <v>226</v>
      </c>
      <c r="E143" s="249" t="s">
        <v>121</v>
      </c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18"/>
      <c r="R143" s="249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18"/>
      <c r="AE143" s="153">
        <v>2</v>
      </c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</row>
    <row r="144" spans="1:51" ht="30.75" customHeight="1">
      <c r="A144" s="16" t="s">
        <v>228</v>
      </c>
      <c r="B144" s="146" t="s">
        <v>35</v>
      </c>
      <c r="C144" s="16" t="s">
        <v>229</v>
      </c>
      <c r="D144" s="164" t="s">
        <v>26</v>
      </c>
      <c r="E144" s="249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18"/>
      <c r="R144" s="249" t="s">
        <v>121</v>
      </c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18"/>
      <c r="AE144" s="153">
        <v>3</v>
      </c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</row>
    <row r="145" spans="1:51" ht="30.75" customHeight="1">
      <c r="A145" s="16" t="s">
        <v>230</v>
      </c>
      <c r="B145" s="146" t="s">
        <v>35</v>
      </c>
      <c r="C145" s="16" t="s">
        <v>231</v>
      </c>
      <c r="D145" s="164" t="s">
        <v>26</v>
      </c>
      <c r="E145" s="217" t="s">
        <v>121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18"/>
      <c r="R145" s="249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18"/>
      <c r="AE145" s="153">
        <v>1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</row>
    <row r="146" spans="1:51" ht="38.25" customHeight="1">
      <c r="A146" s="224" t="s">
        <v>232</v>
      </c>
      <c r="B146" s="222"/>
      <c r="C146" s="222"/>
      <c r="D146" s="218"/>
      <c r="E146" s="122"/>
      <c r="F146" s="167"/>
      <c r="G146" s="167"/>
      <c r="H146" s="122"/>
      <c r="I146" s="167"/>
      <c r="J146" s="167"/>
      <c r="K146" s="122"/>
      <c r="L146" s="167"/>
      <c r="M146" s="167"/>
      <c r="N146" s="122"/>
      <c r="O146" s="167"/>
      <c r="P146" s="167"/>
      <c r="Q146" s="122"/>
      <c r="R146" s="167"/>
      <c r="S146" s="167"/>
      <c r="T146" s="122"/>
      <c r="U146" s="167"/>
      <c r="V146" s="167"/>
      <c r="W146" s="122"/>
      <c r="X146" s="167"/>
      <c r="Y146" s="167"/>
      <c r="Z146" s="122"/>
      <c r="AA146" s="167"/>
      <c r="AB146" s="167"/>
      <c r="AC146" s="251">
        <f>SUM(AC106,AC70,AC64,AC36)</f>
        <v>6000</v>
      </c>
      <c r="AD146" s="218"/>
      <c r="AE146" s="122">
        <f>SUM(AE85,AE70,AE64,AE36)</f>
        <v>240</v>
      </c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</row>
    <row r="147" spans="1:51" ht="38.25" customHeight="1">
      <c r="A147" s="168"/>
      <c r="B147" s="169"/>
      <c r="C147" s="170"/>
      <c r="D147" s="171"/>
      <c r="H147" s="172"/>
      <c r="N147" s="173"/>
      <c r="Z147" s="173"/>
      <c r="AE147" s="174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</row>
    <row r="148" spans="1:51" ht="38.25" customHeight="1">
      <c r="A148" s="168"/>
      <c r="B148" s="169"/>
      <c r="C148" s="170"/>
      <c r="D148" s="171"/>
      <c r="AE148" s="174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38.25" customHeight="1">
      <c r="A149" s="168"/>
      <c r="B149" s="169"/>
      <c r="C149" s="170"/>
      <c r="D149" s="171"/>
      <c r="AE149" s="174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38.25" customHeight="1">
      <c r="A150" s="168"/>
      <c r="B150" s="169"/>
      <c r="C150" s="170"/>
      <c r="D150" s="171"/>
      <c r="AE150" s="174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38.25" customHeight="1">
      <c r="A151" s="168"/>
      <c r="B151" s="169"/>
      <c r="C151" s="170"/>
      <c r="D151" s="171"/>
      <c r="AE151" s="174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38.25" customHeight="1">
      <c r="A152" s="168"/>
      <c r="B152" s="169"/>
      <c r="C152" s="170"/>
      <c r="D152" s="171"/>
      <c r="AE152" s="174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38.25" customHeight="1">
      <c r="A153" s="168"/>
      <c r="B153" s="169"/>
      <c r="C153" s="170"/>
      <c r="D153" s="171"/>
      <c r="AE153" s="174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</row>
    <row r="154" spans="1:51" ht="38.25" customHeight="1">
      <c r="A154" s="168"/>
      <c r="B154" s="169"/>
      <c r="C154" s="170"/>
      <c r="D154" s="171"/>
      <c r="AE154" s="174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4.25" customHeight="1">
      <c r="A155" s="168"/>
      <c r="B155" s="169"/>
      <c r="C155" s="170"/>
      <c r="D155" s="171"/>
      <c r="AE155" s="174"/>
      <c r="AF155" s="174"/>
    </row>
    <row r="156" spans="1:51" ht="14.25" customHeight="1">
      <c r="A156" s="168"/>
      <c r="B156" s="169"/>
      <c r="C156" s="170"/>
      <c r="D156" s="171"/>
      <c r="AE156" s="174"/>
      <c r="AF156" s="174"/>
    </row>
    <row r="157" spans="1:51" ht="14.25" customHeight="1">
      <c r="A157" s="168"/>
      <c r="B157" s="169"/>
      <c r="C157" s="170"/>
      <c r="D157" s="171"/>
      <c r="AE157" s="174"/>
      <c r="AF157" s="174"/>
    </row>
    <row r="158" spans="1:51" ht="14.25" customHeight="1">
      <c r="A158" s="168"/>
      <c r="B158" s="169"/>
      <c r="C158" s="170"/>
      <c r="D158" s="171"/>
      <c r="AE158" s="174"/>
      <c r="AF158" s="174"/>
    </row>
    <row r="159" spans="1:51" ht="14.25" customHeight="1">
      <c r="A159" s="168"/>
      <c r="B159" s="169"/>
      <c r="C159" s="170"/>
      <c r="D159" s="171"/>
      <c r="AE159" s="174"/>
      <c r="AF159" s="174"/>
    </row>
    <row r="160" spans="1:51" ht="14.25" customHeight="1">
      <c r="A160" s="168"/>
      <c r="B160" s="169"/>
      <c r="C160" s="170"/>
      <c r="D160" s="171"/>
      <c r="AE160" s="174"/>
      <c r="AF160" s="174"/>
    </row>
    <row r="161" spans="1:32" ht="14.25" customHeight="1">
      <c r="A161" s="168"/>
      <c r="B161" s="169"/>
      <c r="C161" s="170"/>
      <c r="D161" s="171"/>
      <c r="AE161" s="174"/>
      <c r="AF161" s="174"/>
    </row>
    <row r="162" spans="1:32" ht="14.25" customHeight="1">
      <c r="A162" s="168"/>
      <c r="B162" s="169"/>
      <c r="C162" s="170"/>
      <c r="D162" s="171"/>
      <c r="AE162" s="174"/>
      <c r="AF162" s="174"/>
    </row>
    <row r="163" spans="1:32" ht="14.25" customHeight="1">
      <c r="A163" s="168"/>
      <c r="B163" s="169"/>
      <c r="C163" s="170"/>
      <c r="D163" s="171"/>
      <c r="AE163" s="174"/>
      <c r="AF163" s="174"/>
    </row>
    <row r="164" spans="1:32" ht="14.25" customHeight="1">
      <c r="A164" s="168"/>
      <c r="B164" s="169"/>
      <c r="C164" s="170"/>
      <c r="D164" s="171"/>
      <c r="AE164" s="174"/>
      <c r="AF164" s="174"/>
    </row>
    <row r="165" spans="1:32" ht="14.25" customHeight="1">
      <c r="A165" s="168"/>
      <c r="B165" s="169"/>
      <c r="C165" s="170"/>
      <c r="D165" s="171"/>
      <c r="AE165" s="174"/>
      <c r="AF165" s="174"/>
    </row>
    <row r="166" spans="1:32" ht="14.25" customHeight="1">
      <c r="A166" s="168"/>
      <c r="B166" s="169"/>
      <c r="C166" s="170"/>
      <c r="D166" s="171"/>
      <c r="AE166" s="174"/>
      <c r="AF166" s="174"/>
    </row>
    <row r="167" spans="1:32" ht="14.25" customHeight="1">
      <c r="A167" s="168"/>
      <c r="B167" s="169"/>
      <c r="C167" s="170"/>
      <c r="D167" s="171"/>
      <c r="AE167" s="174"/>
      <c r="AF167" s="174"/>
    </row>
    <row r="168" spans="1:32" ht="14.25" customHeight="1">
      <c r="A168" s="168"/>
      <c r="B168" s="169"/>
      <c r="C168" s="170"/>
      <c r="D168" s="171"/>
      <c r="AE168" s="174"/>
      <c r="AF168" s="174"/>
    </row>
    <row r="169" spans="1:32" ht="14.25" customHeight="1">
      <c r="AE169" s="174"/>
      <c r="AF169" s="174"/>
    </row>
    <row r="170" spans="1:32" ht="14.25" customHeight="1">
      <c r="AE170" s="174"/>
      <c r="AF170" s="174"/>
    </row>
    <row r="171" spans="1:32" ht="14.25" customHeight="1">
      <c r="AE171" s="174"/>
      <c r="AF171" s="174"/>
    </row>
    <row r="172" spans="1:32" ht="14.25" customHeight="1">
      <c r="AE172" s="174"/>
      <c r="AF172" s="174"/>
    </row>
    <row r="173" spans="1:32" ht="14.25" customHeight="1">
      <c r="AE173" s="174"/>
      <c r="AF173" s="174"/>
    </row>
    <row r="174" spans="1:32" ht="14.25" customHeight="1">
      <c r="AE174" s="174"/>
      <c r="AF174" s="174"/>
    </row>
    <row r="175" spans="1:32" ht="14.25" customHeight="1">
      <c r="AE175" s="174"/>
      <c r="AF175" s="174"/>
    </row>
    <row r="176" spans="1:32" ht="14.25" customHeight="1">
      <c r="AE176" s="174"/>
      <c r="AF176" s="174"/>
    </row>
    <row r="177" spans="31:32" ht="14.25" customHeight="1">
      <c r="AE177" s="174"/>
      <c r="AF177" s="174"/>
    </row>
    <row r="178" spans="31:32" ht="14.25" customHeight="1">
      <c r="AE178" s="174"/>
      <c r="AF178" s="174"/>
    </row>
    <row r="179" spans="31:32" ht="14.25" customHeight="1">
      <c r="AE179" s="174"/>
      <c r="AF179" s="174"/>
    </row>
    <row r="180" spans="31:32" ht="14.25" customHeight="1">
      <c r="AE180" s="174"/>
      <c r="AF180" s="174"/>
    </row>
    <row r="181" spans="31:32" ht="14.25" customHeight="1">
      <c r="AE181" s="174"/>
      <c r="AF181" s="174"/>
    </row>
    <row r="182" spans="31:32" ht="14.25" customHeight="1">
      <c r="AE182" s="174"/>
      <c r="AF182" s="174"/>
    </row>
    <row r="183" spans="31:32" ht="14.25" customHeight="1">
      <c r="AE183" s="174"/>
      <c r="AF183" s="174"/>
    </row>
    <row r="184" spans="31:32" ht="14.25" customHeight="1">
      <c r="AE184" s="174"/>
      <c r="AF184" s="174"/>
    </row>
    <row r="185" spans="31:32" ht="14.25" customHeight="1">
      <c r="AE185" s="174"/>
      <c r="AF185" s="174"/>
    </row>
    <row r="186" spans="31:32" ht="14.25" customHeight="1">
      <c r="AE186" s="174"/>
      <c r="AF186" s="174"/>
    </row>
    <row r="187" spans="31:32" ht="14.25" customHeight="1">
      <c r="AE187" s="174"/>
      <c r="AF187" s="174"/>
    </row>
    <row r="188" spans="31:32" ht="14.25" customHeight="1">
      <c r="AE188" s="174"/>
      <c r="AF188" s="174"/>
    </row>
    <row r="189" spans="31:32" ht="14.25" customHeight="1">
      <c r="AE189" s="174"/>
      <c r="AF189" s="174"/>
    </row>
    <row r="190" spans="31:32" ht="14.25" customHeight="1">
      <c r="AE190" s="174"/>
      <c r="AF190" s="174"/>
    </row>
    <row r="191" spans="31:32" ht="14.25" customHeight="1">
      <c r="AE191" s="174"/>
      <c r="AF191" s="174"/>
    </row>
    <row r="192" spans="31:32" ht="14.25" customHeight="1">
      <c r="AE192" s="174"/>
      <c r="AF192" s="174"/>
    </row>
    <row r="193" spans="31:32" ht="14.25" customHeight="1">
      <c r="AE193" s="174"/>
      <c r="AF193" s="174"/>
    </row>
    <row r="194" spans="31:32" ht="14.25" customHeight="1">
      <c r="AE194" s="174"/>
      <c r="AF194" s="174"/>
    </row>
    <row r="195" spans="31:32" ht="14.25" customHeight="1">
      <c r="AE195" s="174"/>
      <c r="AF195" s="174"/>
    </row>
    <row r="196" spans="31:32" ht="14.25" customHeight="1">
      <c r="AE196" s="174"/>
      <c r="AF196" s="174"/>
    </row>
    <row r="197" spans="31:32" ht="14.25" customHeight="1">
      <c r="AE197" s="174"/>
      <c r="AF197" s="174"/>
    </row>
    <row r="198" spans="31:32" ht="14.25" customHeight="1">
      <c r="AE198" s="174"/>
      <c r="AF198" s="174"/>
    </row>
    <row r="199" spans="31:32" ht="14.25" customHeight="1">
      <c r="AE199" s="174"/>
      <c r="AF199" s="174"/>
    </row>
    <row r="200" spans="31:32" ht="14.25" customHeight="1">
      <c r="AE200" s="174"/>
      <c r="AF200" s="174"/>
    </row>
    <row r="201" spans="31:32" ht="14.25" customHeight="1">
      <c r="AE201" s="174"/>
      <c r="AF201" s="174"/>
    </row>
    <row r="202" spans="31:32" ht="14.25" customHeight="1">
      <c r="AE202" s="174"/>
      <c r="AF202" s="174"/>
    </row>
    <row r="203" spans="31:32" ht="14.25" customHeight="1">
      <c r="AE203" s="174"/>
      <c r="AF203" s="174"/>
    </row>
    <row r="204" spans="31:32" ht="14.25" customHeight="1">
      <c r="AE204" s="174"/>
      <c r="AF204" s="174"/>
    </row>
    <row r="205" spans="31:32" ht="14.25" customHeight="1">
      <c r="AE205" s="174"/>
      <c r="AF205" s="174"/>
    </row>
    <row r="206" spans="31:32" ht="14.25" customHeight="1">
      <c r="AE206" s="174"/>
      <c r="AF206" s="174"/>
    </row>
    <row r="207" spans="31:32" ht="14.25" customHeight="1">
      <c r="AE207" s="174"/>
      <c r="AF207" s="174"/>
    </row>
    <row r="208" spans="31:32" ht="14.25" customHeight="1">
      <c r="AE208" s="174"/>
      <c r="AF208" s="174"/>
    </row>
    <row r="209" spans="31:32" ht="14.25" customHeight="1">
      <c r="AE209" s="174"/>
      <c r="AF209" s="174"/>
    </row>
    <row r="210" spans="31:32" ht="14.25" customHeight="1">
      <c r="AE210" s="174"/>
      <c r="AF210" s="174"/>
    </row>
    <row r="211" spans="31:32" ht="14.25" customHeight="1">
      <c r="AE211" s="174"/>
      <c r="AF211" s="174"/>
    </row>
    <row r="212" spans="31:32" ht="14.25" customHeight="1">
      <c r="AE212" s="174"/>
      <c r="AF212" s="174"/>
    </row>
    <row r="213" spans="31:32" ht="14.25" customHeight="1">
      <c r="AE213" s="174"/>
      <c r="AF213" s="174"/>
    </row>
    <row r="214" spans="31:32" ht="14.25" customHeight="1">
      <c r="AE214" s="174"/>
      <c r="AF214" s="174"/>
    </row>
    <row r="215" spans="31:32" ht="14.25" customHeight="1">
      <c r="AE215" s="174"/>
      <c r="AF215" s="174"/>
    </row>
    <row r="216" spans="31:32" ht="14.25" customHeight="1">
      <c r="AE216" s="174"/>
      <c r="AF216" s="174"/>
    </row>
    <row r="217" spans="31:32" ht="14.25" customHeight="1">
      <c r="AE217" s="174"/>
      <c r="AF217" s="174"/>
    </row>
    <row r="218" spans="31:32" ht="14.25" customHeight="1">
      <c r="AE218" s="174"/>
      <c r="AF218" s="174"/>
    </row>
    <row r="219" spans="31:32" ht="14.25" customHeight="1">
      <c r="AE219" s="174"/>
      <c r="AF219" s="174"/>
    </row>
    <row r="220" spans="31:32" ht="14.25" customHeight="1">
      <c r="AE220" s="174"/>
      <c r="AF220" s="174"/>
    </row>
    <row r="221" spans="31:32" ht="14.25" customHeight="1">
      <c r="AE221" s="174"/>
      <c r="AF221" s="174"/>
    </row>
    <row r="222" spans="31:32" ht="14.25" customHeight="1">
      <c r="AE222" s="174"/>
      <c r="AF222" s="174"/>
    </row>
    <row r="223" spans="31:32" ht="14.25" customHeight="1">
      <c r="AE223" s="174"/>
      <c r="AF223" s="174"/>
    </row>
    <row r="224" spans="31:32" ht="14.25" customHeight="1">
      <c r="AE224" s="174"/>
      <c r="AF224" s="174"/>
    </row>
    <row r="225" spans="31:32" ht="14.25" customHeight="1">
      <c r="AE225" s="174"/>
      <c r="AF225" s="174"/>
    </row>
    <row r="226" spans="31:32" ht="14.25" customHeight="1">
      <c r="AE226" s="174"/>
      <c r="AF226" s="174"/>
    </row>
    <row r="227" spans="31:32" ht="14.25" customHeight="1">
      <c r="AE227" s="174"/>
      <c r="AF227" s="174"/>
    </row>
    <row r="228" spans="31:32" ht="14.25" customHeight="1">
      <c r="AE228" s="174"/>
      <c r="AF228" s="174"/>
    </row>
    <row r="229" spans="31:32" ht="14.25" customHeight="1">
      <c r="AE229" s="174"/>
      <c r="AF229" s="174"/>
    </row>
    <row r="230" spans="31:32" ht="14.25" customHeight="1">
      <c r="AE230" s="174"/>
      <c r="AF230" s="174"/>
    </row>
    <row r="231" spans="31:32" ht="14.25" customHeight="1">
      <c r="AE231" s="174"/>
      <c r="AF231" s="174"/>
    </row>
    <row r="232" spans="31:32" ht="14.25" customHeight="1">
      <c r="AE232" s="174"/>
      <c r="AF232" s="174"/>
    </row>
    <row r="233" spans="31:32" ht="14.25" customHeight="1">
      <c r="AE233" s="174"/>
      <c r="AF233" s="174"/>
    </row>
    <row r="234" spans="31:32" ht="14.25" customHeight="1">
      <c r="AE234" s="174"/>
      <c r="AF234" s="174"/>
    </row>
    <row r="235" spans="31:32" ht="14.25" customHeight="1">
      <c r="AE235" s="174"/>
      <c r="AF235" s="174"/>
    </row>
    <row r="236" spans="31:32" ht="14.25" customHeight="1">
      <c r="AE236" s="174"/>
      <c r="AF236" s="174"/>
    </row>
    <row r="237" spans="31:32" ht="14.25" customHeight="1">
      <c r="AE237" s="174"/>
      <c r="AF237" s="174"/>
    </row>
    <row r="238" spans="31:32" ht="14.25" customHeight="1">
      <c r="AE238" s="174"/>
      <c r="AF238" s="174"/>
    </row>
    <row r="239" spans="31:32" ht="14.25" customHeight="1">
      <c r="AE239" s="174"/>
      <c r="AF239" s="174"/>
    </row>
    <row r="240" spans="31:32" ht="14.25" customHeight="1">
      <c r="AE240" s="174"/>
      <c r="AF240" s="174"/>
    </row>
    <row r="241" spans="31:32" ht="14.25" customHeight="1">
      <c r="AE241" s="174"/>
      <c r="AF241" s="174"/>
    </row>
    <row r="242" spans="31:32" ht="14.25" customHeight="1">
      <c r="AE242" s="174"/>
      <c r="AF242" s="174"/>
    </row>
    <row r="243" spans="31:32" ht="14.25" customHeight="1">
      <c r="AE243" s="174"/>
      <c r="AF243" s="174"/>
    </row>
    <row r="244" spans="31:32" ht="14.25" customHeight="1">
      <c r="AE244" s="174"/>
      <c r="AF244" s="174"/>
    </row>
    <row r="245" spans="31:32" ht="14.25" customHeight="1">
      <c r="AE245" s="174"/>
      <c r="AF245" s="174"/>
    </row>
    <row r="246" spans="31:32" ht="14.25" customHeight="1">
      <c r="AE246" s="174"/>
      <c r="AF246" s="174"/>
    </row>
    <row r="247" spans="31:32" ht="14.25" customHeight="1">
      <c r="AE247" s="174"/>
      <c r="AF247" s="174"/>
    </row>
    <row r="248" spans="31:32" ht="14.25" customHeight="1">
      <c r="AE248" s="174"/>
      <c r="AF248" s="174"/>
    </row>
    <row r="249" spans="31:32" ht="14.25" customHeight="1">
      <c r="AE249" s="174"/>
      <c r="AF249" s="174"/>
    </row>
    <row r="250" spans="31:32" ht="14.25" customHeight="1">
      <c r="AE250" s="174"/>
      <c r="AF250" s="174"/>
    </row>
    <row r="251" spans="31:32" ht="14.25" customHeight="1">
      <c r="AE251" s="174"/>
      <c r="AF251" s="174"/>
    </row>
    <row r="252" spans="31:32" ht="14.25" customHeight="1">
      <c r="AE252" s="174"/>
      <c r="AF252" s="174"/>
    </row>
    <row r="253" spans="31:32" ht="14.25" customHeight="1">
      <c r="AE253" s="174"/>
      <c r="AF253" s="174"/>
    </row>
    <row r="254" spans="31:32" ht="14.25" customHeight="1">
      <c r="AE254" s="174"/>
      <c r="AF254" s="174"/>
    </row>
    <row r="255" spans="31:32" ht="14.25" customHeight="1">
      <c r="AE255" s="174"/>
      <c r="AF255" s="174"/>
    </row>
    <row r="256" spans="31:32" ht="14.25" customHeight="1">
      <c r="AE256" s="174"/>
      <c r="AF256" s="174"/>
    </row>
    <row r="257" spans="31:32" ht="14.25" customHeight="1">
      <c r="AE257" s="174"/>
      <c r="AF257" s="174"/>
    </row>
    <row r="258" spans="31:32" ht="14.25" customHeight="1">
      <c r="AE258" s="174"/>
      <c r="AF258" s="174"/>
    </row>
    <row r="259" spans="31:32" ht="14.25" customHeight="1">
      <c r="AE259" s="174"/>
      <c r="AF259" s="174"/>
    </row>
    <row r="260" spans="31:32" ht="14.25" customHeight="1">
      <c r="AE260" s="174"/>
      <c r="AF260" s="174"/>
    </row>
    <row r="261" spans="31:32" ht="14.25" customHeight="1">
      <c r="AE261" s="174"/>
      <c r="AF261" s="174"/>
    </row>
    <row r="262" spans="31:32" ht="14.25" customHeight="1">
      <c r="AE262" s="174"/>
      <c r="AF262" s="174"/>
    </row>
    <row r="263" spans="31:32" ht="14.25" customHeight="1">
      <c r="AE263" s="174"/>
      <c r="AF263" s="174"/>
    </row>
    <row r="264" spans="31:32" ht="14.25" customHeight="1">
      <c r="AE264" s="174"/>
      <c r="AF264" s="174"/>
    </row>
    <row r="265" spans="31:32" ht="14.25" customHeight="1">
      <c r="AE265" s="174"/>
      <c r="AF265" s="174"/>
    </row>
    <row r="266" spans="31:32" ht="14.25" customHeight="1">
      <c r="AE266" s="174"/>
      <c r="AF266" s="174"/>
    </row>
    <row r="267" spans="31:32" ht="14.25" customHeight="1">
      <c r="AE267" s="174"/>
      <c r="AF267" s="174"/>
    </row>
    <row r="268" spans="31:32" ht="14.25" customHeight="1">
      <c r="AE268" s="174"/>
      <c r="AF268" s="174"/>
    </row>
    <row r="269" spans="31:32" ht="14.25" customHeight="1">
      <c r="AE269" s="174"/>
      <c r="AF269" s="174"/>
    </row>
    <row r="270" spans="31:32" ht="14.25" customHeight="1">
      <c r="AE270" s="174"/>
      <c r="AF270" s="174"/>
    </row>
    <row r="271" spans="31:32" ht="14.25" customHeight="1">
      <c r="AE271" s="174"/>
      <c r="AF271" s="174"/>
    </row>
    <row r="272" spans="31:32" ht="14.25" customHeight="1">
      <c r="AE272" s="174"/>
      <c r="AF272" s="174"/>
    </row>
    <row r="273" spans="31:32" ht="14.25" customHeight="1">
      <c r="AE273" s="174"/>
      <c r="AF273" s="174"/>
    </row>
    <row r="274" spans="31:32" ht="14.25" customHeight="1">
      <c r="AE274" s="174"/>
      <c r="AF274" s="174"/>
    </row>
    <row r="275" spans="31:32" ht="14.25" customHeight="1">
      <c r="AE275" s="174"/>
      <c r="AF275" s="174"/>
    </row>
    <row r="276" spans="31:32" ht="14.25" customHeight="1">
      <c r="AE276" s="174"/>
      <c r="AF276" s="174"/>
    </row>
    <row r="277" spans="31:32" ht="14.25" customHeight="1">
      <c r="AE277" s="174"/>
      <c r="AF277" s="174"/>
    </row>
    <row r="278" spans="31:32" ht="14.25" customHeight="1">
      <c r="AE278" s="174"/>
      <c r="AF278" s="174"/>
    </row>
    <row r="279" spans="31:32" ht="14.25" customHeight="1">
      <c r="AE279" s="174"/>
      <c r="AF279" s="174"/>
    </row>
    <row r="280" spans="31:32" ht="14.25" customHeight="1">
      <c r="AE280" s="174"/>
      <c r="AF280" s="174"/>
    </row>
    <row r="281" spans="31:32" ht="14.25" customHeight="1">
      <c r="AE281" s="174"/>
      <c r="AF281" s="174"/>
    </row>
    <row r="282" spans="31:32" ht="14.25" customHeight="1">
      <c r="AE282" s="174"/>
      <c r="AF282" s="174"/>
    </row>
    <row r="283" spans="31:32" ht="14.25" customHeight="1">
      <c r="AE283" s="174"/>
      <c r="AF283" s="174"/>
    </row>
    <row r="284" spans="31:32" ht="14.25" customHeight="1">
      <c r="AE284" s="174"/>
      <c r="AF284" s="174"/>
    </row>
    <row r="285" spans="31:32" ht="14.25" customHeight="1">
      <c r="AE285" s="174"/>
      <c r="AF285" s="174"/>
    </row>
    <row r="286" spans="31:32" ht="14.25" customHeight="1">
      <c r="AE286" s="174"/>
      <c r="AF286" s="174"/>
    </row>
    <row r="287" spans="31:32" ht="14.25" customHeight="1">
      <c r="AE287" s="174"/>
      <c r="AF287" s="174"/>
    </row>
    <row r="288" spans="31:32" ht="14.25" customHeight="1">
      <c r="AE288" s="174"/>
      <c r="AF288" s="174"/>
    </row>
    <row r="289" spans="31:32" ht="14.25" customHeight="1">
      <c r="AE289" s="174"/>
      <c r="AF289" s="174"/>
    </row>
    <row r="290" spans="31:32" ht="14.25" customHeight="1">
      <c r="AE290" s="174"/>
      <c r="AF290" s="174"/>
    </row>
    <row r="291" spans="31:32" ht="14.25" customHeight="1">
      <c r="AE291" s="174"/>
      <c r="AF291" s="174"/>
    </row>
    <row r="292" spans="31:32" ht="14.25" customHeight="1">
      <c r="AE292" s="174"/>
      <c r="AF292" s="174"/>
    </row>
    <row r="293" spans="31:32" ht="14.25" customHeight="1">
      <c r="AE293" s="174"/>
      <c r="AF293" s="174"/>
    </row>
    <row r="294" spans="31:32" ht="14.25" customHeight="1">
      <c r="AE294" s="174"/>
      <c r="AF294" s="174"/>
    </row>
    <row r="295" spans="31:32" ht="14.25" customHeight="1">
      <c r="AE295" s="174"/>
      <c r="AF295" s="174"/>
    </row>
    <row r="296" spans="31:32" ht="14.25" customHeight="1">
      <c r="AE296" s="174"/>
      <c r="AF296" s="174"/>
    </row>
    <row r="297" spans="31:32" ht="14.25" customHeight="1">
      <c r="AE297" s="174"/>
      <c r="AF297" s="174"/>
    </row>
    <row r="298" spans="31:32" ht="14.25" customHeight="1">
      <c r="AE298" s="174"/>
      <c r="AF298" s="174"/>
    </row>
    <row r="299" spans="31:32" ht="14.25" customHeight="1">
      <c r="AE299" s="174"/>
      <c r="AF299" s="174"/>
    </row>
    <row r="300" spans="31:32" ht="14.25" customHeight="1">
      <c r="AE300" s="174"/>
      <c r="AF300" s="174"/>
    </row>
    <row r="301" spans="31:32" ht="14.25" customHeight="1">
      <c r="AE301" s="174"/>
      <c r="AF301" s="174"/>
    </row>
    <row r="302" spans="31:32" ht="14.25" customHeight="1">
      <c r="AE302" s="174"/>
      <c r="AF302" s="174"/>
    </row>
    <row r="303" spans="31:32" ht="14.25" customHeight="1">
      <c r="AE303" s="174"/>
      <c r="AF303" s="174"/>
    </row>
    <row r="304" spans="31:32" ht="14.25" customHeight="1">
      <c r="AE304" s="174"/>
      <c r="AF304" s="174"/>
    </row>
    <row r="305" spans="31:32" ht="14.25" customHeight="1">
      <c r="AE305" s="174"/>
      <c r="AF305" s="174"/>
    </row>
    <row r="306" spans="31:32" ht="14.25" customHeight="1">
      <c r="AE306" s="174"/>
      <c r="AF306" s="174"/>
    </row>
    <row r="307" spans="31:32" ht="14.25" customHeight="1">
      <c r="AE307" s="174"/>
      <c r="AF307" s="174"/>
    </row>
    <row r="308" spans="31:32" ht="14.25" customHeight="1">
      <c r="AE308" s="174"/>
      <c r="AF308" s="174"/>
    </row>
    <row r="309" spans="31:32" ht="14.25" customHeight="1">
      <c r="AE309" s="174"/>
      <c r="AF309" s="174"/>
    </row>
    <row r="310" spans="31:32" ht="14.25" customHeight="1">
      <c r="AE310" s="174"/>
      <c r="AF310" s="174"/>
    </row>
    <row r="311" spans="31:32" ht="14.25" customHeight="1">
      <c r="AE311" s="174"/>
      <c r="AF311" s="174"/>
    </row>
    <row r="312" spans="31:32" ht="14.25" customHeight="1">
      <c r="AE312" s="174"/>
      <c r="AF312" s="174"/>
    </row>
    <row r="313" spans="31:32" ht="14.25" customHeight="1">
      <c r="AE313" s="174"/>
      <c r="AF313" s="174"/>
    </row>
    <row r="314" spans="31:32" ht="14.25" customHeight="1">
      <c r="AE314" s="174"/>
      <c r="AF314" s="174"/>
    </row>
    <row r="315" spans="31:32" ht="14.25" customHeight="1">
      <c r="AE315" s="174"/>
      <c r="AF315" s="174"/>
    </row>
    <row r="316" spans="31:32" ht="14.25" customHeight="1">
      <c r="AE316" s="174"/>
      <c r="AF316" s="174"/>
    </row>
    <row r="317" spans="31:32" ht="14.25" customHeight="1">
      <c r="AE317" s="174"/>
      <c r="AF317" s="174"/>
    </row>
    <row r="318" spans="31:32" ht="14.25" customHeight="1">
      <c r="AE318" s="174"/>
      <c r="AF318" s="174"/>
    </row>
    <row r="319" spans="31:32" ht="14.25" customHeight="1">
      <c r="AE319" s="174"/>
      <c r="AF319" s="174"/>
    </row>
    <row r="320" spans="31:32" ht="14.25" customHeight="1">
      <c r="AE320" s="174"/>
      <c r="AF320" s="174"/>
    </row>
    <row r="321" spans="31:32" ht="14.25" customHeight="1">
      <c r="AE321" s="174"/>
      <c r="AF321" s="174"/>
    </row>
    <row r="322" spans="31:32" ht="14.25" customHeight="1">
      <c r="AE322" s="174"/>
      <c r="AF322" s="174"/>
    </row>
    <row r="323" spans="31:32" ht="14.25" customHeight="1">
      <c r="AE323" s="174"/>
      <c r="AF323" s="174"/>
    </row>
    <row r="324" spans="31:32" ht="14.25" customHeight="1">
      <c r="AE324" s="174"/>
      <c r="AF324" s="174"/>
    </row>
    <row r="325" spans="31:32" ht="14.25" customHeight="1">
      <c r="AE325" s="174"/>
      <c r="AF325" s="174"/>
    </row>
    <row r="326" spans="31:32" ht="14.25" customHeight="1">
      <c r="AE326" s="174"/>
      <c r="AF326" s="174"/>
    </row>
    <row r="327" spans="31:32" ht="14.25" customHeight="1">
      <c r="AE327" s="174"/>
      <c r="AF327" s="174"/>
    </row>
    <row r="328" spans="31:32" ht="14.25" customHeight="1">
      <c r="AE328" s="174"/>
      <c r="AF328" s="174"/>
    </row>
    <row r="329" spans="31:32" ht="14.25" customHeight="1">
      <c r="AE329" s="174"/>
      <c r="AF329" s="174"/>
    </row>
    <row r="330" spans="31:32" ht="14.25" customHeight="1">
      <c r="AE330" s="174"/>
      <c r="AF330" s="174"/>
    </row>
    <row r="331" spans="31:32" ht="14.25" customHeight="1">
      <c r="AE331" s="174"/>
      <c r="AF331" s="174"/>
    </row>
    <row r="332" spans="31:32" ht="14.25" customHeight="1">
      <c r="AE332" s="174"/>
      <c r="AF332" s="174"/>
    </row>
    <row r="333" spans="31:32" ht="14.25" customHeight="1">
      <c r="AE333" s="174"/>
      <c r="AF333" s="174"/>
    </row>
    <row r="334" spans="31:32" ht="14.25" customHeight="1">
      <c r="AE334" s="174"/>
      <c r="AF334" s="174"/>
    </row>
    <row r="335" spans="31:32" ht="14.25" customHeight="1">
      <c r="AE335" s="174"/>
      <c r="AF335" s="174"/>
    </row>
    <row r="336" spans="31:32" ht="14.25" customHeight="1">
      <c r="AE336" s="174"/>
      <c r="AF336" s="174"/>
    </row>
    <row r="337" spans="1:32" ht="14.25" customHeight="1">
      <c r="AE337" s="174"/>
      <c r="AF337" s="174"/>
    </row>
    <row r="338" spans="1:32" ht="14.25" customHeight="1">
      <c r="AE338" s="174"/>
      <c r="AF338" s="174"/>
    </row>
    <row r="339" spans="1:32" ht="14.25" customHeight="1">
      <c r="AE339" s="174"/>
      <c r="AF339" s="174"/>
    </row>
    <row r="340" spans="1:32" ht="14.25" customHeight="1">
      <c r="AE340" s="174"/>
      <c r="AF340" s="174"/>
    </row>
    <row r="341" spans="1:32" ht="14.25" customHeight="1">
      <c r="AE341" s="174"/>
      <c r="AF341" s="174"/>
    </row>
    <row r="342" spans="1:32" ht="14.25" customHeight="1">
      <c r="AE342" s="174"/>
      <c r="AF342" s="174"/>
    </row>
    <row r="343" spans="1:32" ht="14.25" customHeight="1">
      <c r="AE343" s="174"/>
      <c r="AF343" s="174"/>
    </row>
    <row r="344" spans="1:32" ht="14.25" customHeight="1">
      <c r="AE344" s="174"/>
      <c r="AF344" s="174"/>
    </row>
    <row r="345" spans="1:32" ht="14.25" customHeight="1">
      <c r="AE345" s="174"/>
      <c r="AF345" s="174"/>
    </row>
    <row r="346" spans="1:32" ht="14.25" customHeight="1">
      <c r="AE346" s="174"/>
      <c r="AF346" s="174"/>
    </row>
    <row r="347" spans="1:32" ht="14.25" customHeight="1">
      <c r="A347" s="168"/>
      <c r="B347" s="169"/>
      <c r="C347" s="170"/>
      <c r="D347" s="171"/>
      <c r="AE347" s="175"/>
    </row>
    <row r="348" spans="1:32" ht="14.25" customHeight="1">
      <c r="A348" s="168"/>
      <c r="B348" s="169"/>
      <c r="C348" s="170"/>
      <c r="D348" s="171"/>
      <c r="AE348" s="175"/>
    </row>
    <row r="349" spans="1:32" ht="14.25" customHeight="1">
      <c r="A349" s="168"/>
      <c r="B349" s="169"/>
      <c r="C349" s="170"/>
      <c r="D349" s="171"/>
      <c r="AE349" s="175"/>
    </row>
    <row r="350" spans="1:32" ht="14.25" customHeight="1">
      <c r="A350" s="168"/>
      <c r="B350" s="169"/>
      <c r="C350" s="170"/>
      <c r="D350" s="171"/>
      <c r="AE350" s="175"/>
    </row>
    <row r="351" spans="1:32" ht="14.25" customHeight="1">
      <c r="A351" s="168"/>
      <c r="B351" s="169"/>
      <c r="C351" s="170"/>
      <c r="D351" s="171"/>
      <c r="AE351" s="175"/>
    </row>
    <row r="352" spans="1:32" ht="14.25" customHeight="1">
      <c r="A352" s="168"/>
      <c r="B352" s="169"/>
      <c r="C352" s="170"/>
      <c r="D352" s="171"/>
      <c r="AE352" s="175"/>
    </row>
    <row r="353" spans="1:31" ht="14.25" customHeight="1">
      <c r="A353" s="168"/>
      <c r="B353" s="169"/>
      <c r="C353" s="170"/>
      <c r="D353" s="171"/>
      <c r="AE353" s="175"/>
    </row>
    <row r="354" spans="1:31" ht="14.25" customHeight="1">
      <c r="A354" s="168"/>
      <c r="B354" s="169"/>
      <c r="C354" s="170"/>
      <c r="D354" s="171"/>
      <c r="AE354" s="175"/>
    </row>
    <row r="355" spans="1:31" ht="14.25" customHeight="1">
      <c r="A355" s="168"/>
      <c r="B355" s="169"/>
      <c r="C355" s="170"/>
      <c r="D355" s="171"/>
      <c r="AE355" s="175"/>
    </row>
    <row r="356" spans="1:31" ht="14.25" customHeight="1">
      <c r="A356" s="168"/>
      <c r="B356" s="169"/>
      <c r="C356" s="170"/>
      <c r="D356" s="171"/>
      <c r="AE356" s="175"/>
    </row>
    <row r="357" spans="1:31" ht="14.25" customHeight="1">
      <c r="A357" s="168"/>
      <c r="B357" s="169"/>
      <c r="C357" s="170"/>
      <c r="D357" s="171"/>
      <c r="AE357" s="175"/>
    </row>
    <row r="358" spans="1:31" ht="14.25" customHeight="1">
      <c r="A358" s="168"/>
      <c r="B358" s="169"/>
      <c r="C358" s="170"/>
      <c r="D358" s="171"/>
      <c r="AE358" s="175"/>
    </row>
    <row r="359" spans="1:31" ht="14.25" customHeight="1">
      <c r="A359" s="168"/>
      <c r="B359" s="169"/>
      <c r="C359" s="170"/>
      <c r="D359" s="171"/>
      <c r="AE359" s="175"/>
    </row>
    <row r="360" spans="1:31" ht="14.25" customHeight="1">
      <c r="A360" s="168"/>
      <c r="B360" s="169"/>
      <c r="C360" s="170"/>
      <c r="D360" s="171"/>
      <c r="AE360" s="175"/>
    </row>
    <row r="361" spans="1:31" ht="14.25" customHeight="1">
      <c r="A361" s="168"/>
      <c r="B361" s="169"/>
      <c r="C361" s="170"/>
      <c r="D361" s="171"/>
      <c r="AE361" s="175"/>
    </row>
    <row r="362" spans="1:31" ht="14.25" customHeight="1">
      <c r="A362" s="168"/>
      <c r="B362" s="169"/>
      <c r="C362" s="170"/>
      <c r="D362" s="171"/>
      <c r="AE362" s="175"/>
    </row>
    <row r="363" spans="1:31" ht="14.25" customHeight="1">
      <c r="A363" s="168"/>
      <c r="B363" s="169"/>
      <c r="C363" s="170"/>
      <c r="D363" s="171"/>
      <c r="AE363" s="175"/>
    </row>
    <row r="364" spans="1:31" ht="14.25" customHeight="1">
      <c r="A364" s="168"/>
      <c r="B364" s="169"/>
      <c r="C364" s="170"/>
      <c r="D364" s="171"/>
      <c r="AE364" s="175"/>
    </row>
    <row r="365" spans="1:31" ht="14.25" customHeight="1">
      <c r="A365" s="168"/>
      <c r="B365" s="169"/>
      <c r="C365" s="170"/>
      <c r="D365" s="171"/>
      <c r="AE365" s="175"/>
    </row>
    <row r="366" spans="1:31" ht="14.25" customHeight="1">
      <c r="A366" s="168"/>
      <c r="B366" s="169"/>
      <c r="C366" s="170"/>
      <c r="D366" s="171"/>
      <c r="AE366" s="175"/>
    </row>
    <row r="367" spans="1:31" ht="14.25" customHeight="1">
      <c r="A367" s="168"/>
      <c r="B367" s="169"/>
      <c r="C367" s="170"/>
      <c r="D367" s="171"/>
      <c r="AE367" s="175"/>
    </row>
    <row r="368" spans="1:31" ht="14.25" customHeight="1">
      <c r="A368" s="168"/>
      <c r="B368" s="169"/>
      <c r="C368" s="170"/>
      <c r="D368" s="171"/>
      <c r="AE368" s="175"/>
    </row>
    <row r="369" spans="1:31" ht="14.25" customHeight="1">
      <c r="A369" s="168"/>
      <c r="B369" s="169"/>
      <c r="C369" s="170"/>
      <c r="D369" s="171"/>
      <c r="AE369" s="175"/>
    </row>
    <row r="370" spans="1:31" ht="14.25" customHeight="1">
      <c r="A370" s="168"/>
      <c r="B370" s="169"/>
      <c r="C370" s="170"/>
      <c r="D370" s="171"/>
      <c r="AE370" s="175"/>
    </row>
    <row r="371" spans="1:31" ht="14.25" customHeight="1">
      <c r="A371" s="168"/>
      <c r="B371" s="169"/>
      <c r="C371" s="170"/>
      <c r="D371" s="171"/>
      <c r="AE371" s="175"/>
    </row>
    <row r="372" spans="1:31" ht="14.25" customHeight="1">
      <c r="A372" s="168"/>
      <c r="B372" s="169"/>
      <c r="C372" s="170"/>
      <c r="D372" s="171"/>
      <c r="AE372" s="175"/>
    </row>
    <row r="373" spans="1:31" ht="14.25" customHeight="1">
      <c r="A373" s="168"/>
      <c r="B373" s="169"/>
      <c r="C373" s="170"/>
      <c r="D373" s="171"/>
      <c r="AE373" s="175"/>
    </row>
    <row r="374" spans="1:31" ht="14.25" customHeight="1">
      <c r="A374" s="168"/>
      <c r="B374" s="169"/>
      <c r="C374" s="170"/>
      <c r="D374" s="171"/>
      <c r="AE374" s="175"/>
    </row>
    <row r="375" spans="1:31" ht="14.25" customHeight="1">
      <c r="A375" s="168"/>
      <c r="B375" s="169"/>
      <c r="C375" s="170"/>
      <c r="D375" s="171"/>
      <c r="AE375" s="175"/>
    </row>
    <row r="376" spans="1:31" ht="14.25" customHeight="1">
      <c r="A376" s="168"/>
      <c r="B376" s="169"/>
      <c r="C376" s="170"/>
      <c r="D376" s="171"/>
      <c r="AE376" s="175"/>
    </row>
    <row r="377" spans="1:31" ht="14.25" customHeight="1">
      <c r="A377" s="168"/>
      <c r="B377" s="169"/>
      <c r="C377" s="170"/>
      <c r="D377" s="171"/>
      <c r="AE377" s="175"/>
    </row>
    <row r="378" spans="1:31" ht="14.25" customHeight="1">
      <c r="A378" s="168"/>
      <c r="B378" s="169"/>
      <c r="C378" s="170"/>
      <c r="D378" s="171"/>
      <c r="AE378" s="175"/>
    </row>
    <row r="379" spans="1:31" ht="14.25" customHeight="1">
      <c r="A379" s="168"/>
      <c r="B379" s="169"/>
      <c r="C379" s="170"/>
      <c r="D379" s="171"/>
      <c r="AE379" s="175"/>
    </row>
    <row r="380" spans="1:31" ht="14.25" customHeight="1">
      <c r="A380" s="168"/>
      <c r="B380" s="169"/>
      <c r="C380" s="170"/>
      <c r="D380" s="171"/>
      <c r="AE380" s="175"/>
    </row>
    <row r="381" spans="1:31" ht="14.25" customHeight="1">
      <c r="A381" s="168"/>
      <c r="B381" s="169"/>
      <c r="C381" s="170"/>
      <c r="D381" s="171"/>
      <c r="AE381" s="175"/>
    </row>
    <row r="382" spans="1:31" ht="14.25" customHeight="1">
      <c r="A382" s="168"/>
      <c r="B382" s="169"/>
      <c r="C382" s="170"/>
      <c r="D382" s="171"/>
      <c r="AE382" s="175"/>
    </row>
    <row r="383" spans="1:31" ht="14.25" customHeight="1">
      <c r="A383" s="168"/>
      <c r="B383" s="169"/>
      <c r="C383" s="170"/>
      <c r="D383" s="171"/>
      <c r="AE383" s="175"/>
    </row>
    <row r="384" spans="1:31" ht="14.25" customHeight="1">
      <c r="A384" s="168"/>
      <c r="B384" s="169"/>
      <c r="C384" s="170"/>
      <c r="D384" s="171"/>
      <c r="AE384" s="175"/>
    </row>
    <row r="385" spans="1:31" ht="14.25" customHeight="1">
      <c r="A385" s="168"/>
      <c r="B385" s="169"/>
      <c r="C385" s="170"/>
      <c r="D385" s="171"/>
      <c r="AE385" s="175"/>
    </row>
    <row r="386" spans="1:31" ht="14.25" customHeight="1">
      <c r="A386" s="168"/>
      <c r="B386" s="169"/>
      <c r="C386" s="170"/>
      <c r="D386" s="171"/>
      <c r="AE386" s="175"/>
    </row>
    <row r="387" spans="1:31" ht="14.25" customHeight="1">
      <c r="A387" s="168"/>
      <c r="B387" s="169"/>
      <c r="C387" s="170"/>
      <c r="D387" s="171"/>
      <c r="AE387" s="175"/>
    </row>
    <row r="388" spans="1:31" ht="14.25" customHeight="1">
      <c r="A388" s="168"/>
      <c r="B388" s="169"/>
      <c r="C388" s="170"/>
      <c r="D388" s="171"/>
      <c r="AE388" s="175"/>
    </row>
    <row r="389" spans="1:31" ht="14.25" customHeight="1">
      <c r="A389" s="168"/>
      <c r="B389" s="169"/>
      <c r="C389" s="170"/>
      <c r="D389" s="171"/>
      <c r="AE389" s="175"/>
    </row>
    <row r="390" spans="1:31" ht="14.25" customHeight="1">
      <c r="A390" s="168"/>
      <c r="B390" s="169"/>
      <c r="C390" s="170"/>
      <c r="D390" s="171"/>
      <c r="AE390" s="175"/>
    </row>
    <row r="391" spans="1:31" ht="14.25" customHeight="1">
      <c r="A391" s="168"/>
      <c r="B391" s="169"/>
      <c r="C391" s="170"/>
      <c r="D391" s="171"/>
      <c r="AE391" s="175"/>
    </row>
    <row r="392" spans="1:31" ht="14.25" customHeight="1">
      <c r="A392" s="168"/>
      <c r="B392" s="169"/>
      <c r="C392" s="170"/>
      <c r="D392" s="171"/>
      <c r="AE392" s="175"/>
    </row>
    <row r="393" spans="1:31" ht="14.25" customHeight="1">
      <c r="A393" s="168"/>
      <c r="B393" s="169"/>
      <c r="C393" s="170"/>
      <c r="D393" s="171"/>
      <c r="AE393" s="175"/>
    </row>
    <row r="394" spans="1:31" ht="14.25" customHeight="1">
      <c r="A394" s="168"/>
      <c r="B394" s="169"/>
      <c r="C394" s="170"/>
      <c r="D394" s="171"/>
      <c r="AE394" s="175"/>
    </row>
    <row r="395" spans="1:31" ht="14.25" customHeight="1">
      <c r="A395" s="168"/>
      <c r="B395" s="169"/>
      <c r="C395" s="170"/>
      <c r="D395" s="171"/>
      <c r="AE395" s="175"/>
    </row>
    <row r="396" spans="1:31" ht="14.25" customHeight="1">
      <c r="A396" s="168"/>
      <c r="B396" s="169"/>
      <c r="C396" s="170"/>
      <c r="D396" s="171"/>
      <c r="AE396" s="175"/>
    </row>
    <row r="397" spans="1:31" ht="14.25" customHeight="1">
      <c r="A397" s="168"/>
      <c r="B397" s="169"/>
      <c r="C397" s="170"/>
      <c r="D397" s="171"/>
      <c r="AE397" s="175"/>
    </row>
    <row r="398" spans="1:31" ht="14.25" customHeight="1">
      <c r="A398" s="168"/>
      <c r="B398" s="169"/>
      <c r="C398" s="170"/>
      <c r="D398" s="171"/>
      <c r="AE398" s="175"/>
    </row>
    <row r="399" spans="1:31" ht="14.25" customHeight="1">
      <c r="A399" s="168"/>
      <c r="B399" s="169"/>
      <c r="C399" s="170"/>
      <c r="D399" s="171"/>
      <c r="AE399" s="175"/>
    </row>
    <row r="400" spans="1:31" ht="14.25" customHeight="1">
      <c r="A400" s="168"/>
      <c r="B400" s="169"/>
      <c r="C400" s="170"/>
      <c r="D400" s="171"/>
      <c r="AE400" s="175"/>
    </row>
    <row r="401" spans="1:31" ht="14.25" customHeight="1">
      <c r="A401" s="168"/>
      <c r="B401" s="169"/>
      <c r="C401" s="170"/>
      <c r="D401" s="171"/>
      <c r="AE401" s="175"/>
    </row>
    <row r="402" spans="1:31" ht="14.25" customHeight="1">
      <c r="A402" s="168"/>
      <c r="B402" s="169"/>
      <c r="C402" s="170"/>
      <c r="D402" s="171"/>
      <c r="AE402" s="175"/>
    </row>
    <row r="403" spans="1:31" ht="14.25" customHeight="1">
      <c r="A403" s="168"/>
      <c r="B403" s="169"/>
      <c r="C403" s="170"/>
      <c r="D403" s="171"/>
      <c r="AE403" s="175"/>
    </row>
    <row r="404" spans="1:31" ht="14.25" customHeight="1">
      <c r="A404" s="168"/>
      <c r="B404" s="169"/>
      <c r="C404" s="170"/>
      <c r="D404" s="171"/>
      <c r="AE404" s="175"/>
    </row>
    <row r="405" spans="1:31" ht="14.25" customHeight="1">
      <c r="A405" s="168"/>
      <c r="B405" s="169"/>
      <c r="C405" s="170"/>
      <c r="D405" s="171"/>
      <c r="AE405" s="175"/>
    </row>
    <row r="406" spans="1:31" ht="14.25" customHeight="1">
      <c r="A406" s="168"/>
      <c r="B406" s="169"/>
      <c r="C406" s="170"/>
      <c r="D406" s="171"/>
      <c r="AE406" s="175"/>
    </row>
    <row r="407" spans="1:31" ht="14.25" customHeight="1">
      <c r="A407" s="168"/>
      <c r="B407" s="169"/>
      <c r="C407" s="170"/>
      <c r="D407" s="171"/>
      <c r="AE407" s="175"/>
    </row>
    <row r="408" spans="1:31" ht="14.25" customHeight="1">
      <c r="A408" s="168"/>
      <c r="B408" s="169"/>
      <c r="C408" s="170"/>
      <c r="D408" s="171"/>
      <c r="AE408" s="175"/>
    </row>
    <row r="409" spans="1:31" ht="14.25" customHeight="1">
      <c r="A409" s="168"/>
      <c r="B409" s="169"/>
      <c r="C409" s="170"/>
      <c r="D409" s="171"/>
      <c r="AE409" s="175"/>
    </row>
    <row r="410" spans="1:31" ht="14.25" customHeight="1">
      <c r="A410" s="168"/>
      <c r="B410" s="169"/>
      <c r="C410" s="170"/>
      <c r="D410" s="171"/>
      <c r="AE410" s="175"/>
    </row>
    <row r="411" spans="1:31" ht="14.25" customHeight="1">
      <c r="A411" s="168"/>
      <c r="B411" s="169"/>
      <c r="C411" s="170"/>
      <c r="D411" s="171"/>
      <c r="AE411" s="175"/>
    </row>
    <row r="412" spans="1:31" ht="14.25" customHeight="1">
      <c r="A412" s="168"/>
      <c r="B412" s="169"/>
      <c r="C412" s="170"/>
      <c r="D412" s="171"/>
      <c r="AE412" s="175"/>
    </row>
    <row r="413" spans="1:31" ht="14.25" customHeight="1">
      <c r="A413" s="168"/>
      <c r="B413" s="169"/>
      <c r="C413" s="170"/>
      <c r="D413" s="171"/>
      <c r="AE413" s="175"/>
    </row>
    <row r="414" spans="1:31" ht="14.25" customHeight="1">
      <c r="A414" s="168"/>
      <c r="B414" s="169"/>
      <c r="C414" s="170"/>
      <c r="D414" s="171"/>
      <c r="AE414" s="175"/>
    </row>
    <row r="415" spans="1:31" ht="14.25" customHeight="1">
      <c r="A415" s="168"/>
      <c r="B415" s="169"/>
      <c r="C415" s="170"/>
      <c r="D415" s="171"/>
      <c r="AE415" s="175"/>
    </row>
    <row r="416" spans="1:31" ht="14.25" customHeight="1">
      <c r="A416" s="168"/>
      <c r="B416" s="169"/>
      <c r="C416" s="170"/>
      <c r="D416" s="171"/>
      <c r="AE416" s="175"/>
    </row>
    <row r="417" spans="1:31" ht="14.25" customHeight="1">
      <c r="A417" s="168"/>
      <c r="B417" s="169"/>
      <c r="C417" s="170"/>
      <c r="D417" s="171"/>
      <c r="AE417" s="175"/>
    </row>
    <row r="418" spans="1:31" ht="14.25" customHeight="1">
      <c r="A418" s="168"/>
      <c r="B418" s="169"/>
      <c r="C418" s="170"/>
      <c r="D418" s="171"/>
      <c r="AE418" s="175"/>
    </row>
    <row r="419" spans="1:31" ht="14.25" customHeight="1">
      <c r="A419" s="168"/>
      <c r="B419" s="169"/>
      <c r="C419" s="170"/>
      <c r="D419" s="171"/>
      <c r="AE419" s="175"/>
    </row>
    <row r="420" spans="1:31" ht="14.25" customHeight="1">
      <c r="A420" s="168"/>
      <c r="B420" s="169"/>
      <c r="C420" s="170"/>
      <c r="D420" s="171"/>
      <c r="AE420" s="175"/>
    </row>
    <row r="421" spans="1:31" ht="14.25" customHeight="1">
      <c r="A421" s="168"/>
      <c r="B421" s="169"/>
      <c r="C421" s="170"/>
      <c r="D421" s="171"/>
      <c r="AE421" s="175"/>
    </row>
    <row r="422" spans="1:31" ht="14.25" customHeight="1">
      <c r="A422" s="168"/>
      <c r="B422" s="169"/>
      <c r="C422" s="170"/>
      <c r="D422" s="171"/>
      <c r="AE422" s="175"/>
    </row>
    <row r="423" spans="1:31" ht="14.25" customHeight="1">
      <c r="A423" s="168"/>
      <c r="B423" s="169"/>
      <c r="C423" s="170"/>
      <c r="D423" s="171"/>
      <c r="AE423" s="175"/>
    </row>
    <row r="424" spans="1:31" ht="14.25" customHeight="1">
      <c r="A424" s="168"/>
      <c r="B424" s="169"/>
      <c r="C424" s="170"/>
      <c r="D424" s="171"/>
      <c r="AE424" s="175"/>
    </row>
    <row r="425" spans="1:31" ht="14.25" customHeight="1">
      <c r="A425" s="168"/>
      <c r="B425" s="169"/>
      <c r="C425" s="170"/>
      <c r="D425" s="171"/>
      <c r="AE425" s="175"/>
    </row>
    <row r="426" spans="1:31" ht="14.25" customHeight="1">
      <c r="A426" s="168"/>
      <c r="B426" s="169"/>
      <c r="C426" s="170"/>
      <c r="D426" s="171"/>
      <c r="AE426" s="175"/>
    </row>
    <row r="427" spans="1:31" ht="14.25" customHeight="1">
      <c r="A427" s="168"/>
      <c r="B427" s="169"/>
      <c r="C427" s="170"/>
      <c r="D427" s="171"/>
      <c r="AE427" s="175"/>
    </row>
    <row r="428" spans="1:31" ht="14.25" customHeight="1">
      <c r="A428" s="168"/>
      <c r="B428" s="169"/>
      <c r="C428" s="170"/>
      <c r="D428" s="171"/>
      <c r="AE428" s="175"/>
    </row>
    <row r="429" spans="1:31" ht="14.25" customHeight="1">
      <c r="A429" s="168"/>
      <c r="B429" s="169"/>
      <c r="C429" s="170"/>
      <c r="D429" s="171"/>
      <c r="AE429" s="175"/>
    </row>
    <row r="430" spans="1:31" ht="14.25" customHeight="1">
      <c r="A430" s="168"/>
      <c r="B430" s="169"/>
      <c r="C430" s="170"/>
      <c r="D430" s="171"/>
      <c r="AE430" s="175"/>
    </row>
    <row r="431" spans="1:31" ht="14.25" customHeight="1">
      <c r="A431" s="168"/>
      <c r="B431" s="169"/>
      <c r="C431" s="170"/>
      <c r="D431" s="171"/>
      <c r="AE431" s="175"/>
    </row>
    <row r="432" spans="1:31" ht="14.25" customHeight="1">
      <c r="A432" s="168"/>
      <c r="B432" s="169"/>
      <c r="C432" s="170"/>
      <c r="D432" s="171"/>
      <c r="AE432" s="175"/>
    </row>
    <row r="433" spans="1:31" ht="14.25" customHeight="1">
      <c r="A433" s="168"/>
      <c r="B433" s="169"/>
      <c r="C433" s="170"/>
      <c r="D433" s="171"/>
      <c r="AE433" s="175"/>
    </row>
    <row r="434" spans="1:31" ht="14.25" customHeight="1">
      <c r="A434" s="168"/>
      <c r="B434" s="169"/>
      <c r="C434" s="170"/>
      <c r="D434" s="171"/>
      <c r="AE434" s="175"/>
    </row>
    <row r="435" spans="1:31" ht="14.25" customHeight="1">
      <c r="A435" s="168"/>
      <c r="B435" s="169"/>
      <c r="C435" s="170"/>
      <c r="D435" s="171"/>
      <c r="AE435" s="175"/>
    </row>
    <row r="436" spans="1:31" ht="14.25" customHeight="1">
      <c r="A436" s="168"/>
      <c r="B436" s="169"/>
      <c r="C436" s="170"/>
      <c r="D436" s="171"/>
      <c r="AE436" s="175"/>
    </row>
    <row r="437" spans="1:31" ht="14.25" customHeight="1">
      <c r="A437" s="168"/>
      <c r="B437" s="169"/>
      <c r="C437" s="170"/>
      <c r="D437" s="171"/>
      <c r="AE437" s="175"/>
    </row>
    <row r="438" spans="1:31" ht="14.25" customHeight="1">
      <c r="A438" s="168"/>
      <c r="B438" s="169"/>
      <c r="C438" s="170"/>
      <c r="D438" s="171"/>
      <c r="AE438" s="175"/>
    </row>
    <row r="439" spans="1:31" ht="14.25" customHeight="1">
      <c r="A439" s="168"/>
      <c r="B439" s="169"/>
      <c r="C439" s="170"/>
      <c r="D439" s="171"/>
      <c r="AE439" s="175"/>
    </row>
    <row r="440" spans="1:31" ht="14.25" customHeight="1">
      <c r="A440" s="168"/>
      <c r="B440" s="169"/>
      <c r="C440" s="170"/>
      <c r="D440" s="171"/>
      <c r="AE440" s="175"/>
    </row>
    <row r="441" spans="1:31" ht="14.25" customHeight="1">
      <c r="A441" s="168"/>
      <c r="B441" s="169"/>
      <c r="C441" s="170"/>
      <c r="D441" s="171"/>
      <c r="AE441" s="175"/>
    </row>
    <row r="442" spans="1:31" ht="14.25" customHeight="1">
      <c r="A442" s="168"/>
      <c r="B442" s="169"/>
      <c r="C442" s="170"/>
      <c r="D442" s="171"/>
      <c r="AE442" s="175"/>
    </row>
    <row r="443" spans="1:31" ht="14.25" customHeight="1">
      <c r="A443" s="168"/>
      <c r="B443" s="169"/>
      <c r="C443" s="170"/>
      <c r="D443" s="171"/>
      <c r="AE443" s="175"/>
    </row>
    <row r="444" spans="1:31" ht="14.25" customHeight="1">
      <c r="A444" s="168"/>
      <c r="B444" s="169"/>
      <c r="C444" s="170"/>
      <c r="D444" s="171"/>
      <c r="AE444" s="175"/>
    </row>
    <row r="445" spans="1:31" ht="14.25" customHeight="1">
      <c r="A445" s="168"/>
      <c r="B445" s="169"/>
      <c r="C445" s="170"/>
      <c r="D445" s="171"/>
      <c r="AE445" s="175"/>
    </row>
    <row r="446" spans="1:31" ht="14.25" customHeight="1">
      <c r="A446" s="168"/>
      <c r="B446" s="169"/>
      <c r="C446" s="170"/>
      <c r="D446" s="171"/>
      <c r="AE446" s="175"/>
    </row>
    <row r="447" spans="1:31" ht="14.25" customHeight="1">
      <c r="A447" s="168"/>
      <c r="B447" s="169"/>
      <c r="C447" s="170"/>
      <c r="D447" s="171"/>
      <c r="AE447" s="175"/>
    </row>
    <row r="448" spans="1:31" ht="14.25" customHeight="1">
      <c r="A448" s="168"/>
      <c r="B448" s="169"/>
      <c r="C448" s="170"/>
      <c r="D448" s="171"/>
      <c r="AE448" s="175"/>
    </row>
    <row r="449" spans="1:31" ht="14.25" customHeight="1">
      <c r="A449" s="168"/>
      <c r="B449" s="169"/>
      <c r="C449" s="170"/>
      <c r="D449" s="171"/>
      <c r="AE449" s="175"/>
    </row>
    <row r="450" spans="1:31" ht="14.25" customHeight="1">
      <c r="A450" s="168"/>
      <c r="B450" s="169"/>
      <c r="C450" s="170"/>
      <c r="D450" s="171"/>
      <c r="AE450" s="175"/>
    </row>
    <row r="451" spans="1:31" ht="14.25" customHeight="1">
      <c r="A451" s="168"/>
      <c r="B451" s="169"/>
      <c r="C451" s="170"/>
      <c r="D451" s="171"/>
      <c r="AE451" s="175"/>
    </row>
    <row r="452" spans="1:31" ht="14.25" customHeight="1">
      <c r="A452" s="168"/>
      <c r="B452" s="169"/>
      <c r="C452" s="170"/>
      <c r="D452" s="171"/>
      <c r="AE452" s="175"/>
    </row>
    <row r="453" spans="1:31" ht="14.25" customHeight="1">
      <c r="A453" s="168"/>
      <c r="B453" s="169"/>
      <c r="C453" s="170"/>
      <c r="D453" s="171"/>
      <c r="AE453" s="175"/>
    </row>
    <row r="454" spans="1:31" ht="14.25" customHeight="1">
      <c r="A454" s="168"/>
      <c r="B454" s="169"/>
      <c r="C454" s="170"/>
      <c r="D454" s="171"/>
      <c r="AE454" s="175"/>
    </row>
    <row r="455" spans="1:31" ht="14.25" customHeight="1">
      <c r="A455" s="168"/>
      <c r="B455" s="169"/>
      <c r="C455" s="170"/>
      <c r="D455" s="171"/>
      <c r="AE455" s="175"/>
    </row>
    <row r="456" spans="1:31" ht="14.25" customHeight="1">
      <c r="A456" s="168"/>
      <c r="B456" s="169"/>
      <c r="C456" s="170"/>
      <c r="D456" s="171"/>
      <c r="AE456" s="175"/>
    </row>
    <row r="457" spans="1:31" ht="14.25" customHeight="1">
      <c r="A457" s="168"/>
      <c r="B457" s="169"/>
      <c r="C457" s="170"/>
      <c r="D457" s="171"/>
      <c r="AE457" s="175"/>
    </row>
    <row r="458" spans="1:31" ht="14.25" customHeight="1">
      <c r="A458" s="168"/>
      <c r="B458" s="169"/>
      <c r="C458" s="170"/>
      <c r="D458" s="171"/>
      <c r="AE458" s="175"/>
    </row>
    <row r="459" spans="1:31" ht="14.25" customHeight="1">
      <c r="A459" s="168"/>
      <c r="B459" s="169"/>
      <c r="C459" s="170"/>
      <c r="D459" s="171"/>
      <c r="AE459" s="175"/>
    </row>
    <row r="460" spans="1:31" ht="14.25" customHeight="1">
      <c r="A460" s="168"/>
      <c r="B460" s="169"/>
      <c r="C460" s="170"/>
      <c r="D460" s="171"/>
      <c r="AE460" s="175"/>
    </row>
    <row r="461" spans="1:31" ht="14.25" customHeight="1">
      <c r="A461" s="168"/>
      <c r="B461" s="169"/>
      <c r="C461" s="170"/>
      <c r="D461" s="171"/>
      <c r="AE461" s="175"/>
    </row>
    <row r="462" spans="1:31" ht="14.25" customHeight="1">
      <c r="A462" s="168"/>
      <c r="B462" s="169"/>
      <c r="C462" s="170"/>
      <c r="D462" s="171"/>
      <c r="AE462" s="175"/>
    </row>
    <row r="463" spans="1:31" ht="14.25" customHeight="1">
      <c r="A463" s="168"/>
      <c r="B463" s="169"/>
      <c r="C463" s="170"/>
      <c r="D463" s="171"/>
      <c r="AE463" s="175"/>
    </row>
    <row r="464" spans="1:31" ht="14.25" customHeight="1">
      <c r="A464" s="168"/>
      <c r="B464" s="169"/>
      <c r="C464" s="170"/>
      <c r="D464" s="171"/>
      <c r="AE464" s="175"/>
    </row>
    <row r="465" spans="1:31" ht="14.25" customHeight="1">
      <c r="A465" s="168"/>
      <c r="B465" s="169"/>
      <c r="C465" s="170"/>
      <c r="D465" s="171"/>
      <c r="AE465" s="175"/>
    </row>
    <row r="466" spans="1:31" ht="14.25" customHeight="1">
      <c r="A466" s="168"/>
      <c r="B466" s="169"/>
      <c r="C466" s="170"/>
      <c r="D466" s="171"/>
      <c r="AE466" s="175"/>
    </row>
    <row r="467" spans="1:31" ht="14.25" customHeight="1">
      <c r="A467" s="168"/>
      <c r="B467" s="169"/>
      <c r="C467" s="170"/>
      <c r="D467" s="171"/>
      <c r="AE467" s="175"/>
    </row>
    <row r="468" spans="1:31" ht="14.25" customHeight="1">
      <c r="A468" s="168"/>
      <c r="B468" s="169"/>
      <c r="C468" s="170"/>
      <c r="D468" s="171"/>
      <c r="AE468" s="175"/>
    </row>
    <row r="469" spans="1:31" ht="14.25" customHeight="1">
      <c r="A469" s="168"/>
      <c r="B469" s="169"/>
      <c r="C469" s="170"/>
      <c r="D469" s="171"/>
      <c r="AE469" s="175"/>
    </row>
    <row r="470" spans="1:31" ht="14.25" customHeight="1">
      <c r="A470" s="168"/>
      <c r="B470" s="169"/>
      <c r="C470" s="170"/>
      <c r="D470" s="171"/>
      <c r="AE470" s="175"/>
    </row>
    <row r="471" spans="1:31" ht="14.25" customHeight="1">
      <c r="A471" s="168"/>
      <c r="B471" s="169"/>
      <c r="C471" s="170"/>
      <c r="D471" s="171"/>
      <c r="AE471" s="175"/>
    </row>
    <row r="472" spans="1:31" ht="14.25" customHeight="1">
      <c r="A472" s="168"/>
      <c r="B472" s="169"/>
      <c r="C472" s="170"/>
      <c r="D472" s="171"/>
      <c r="AE472" s="175"/>
    </row>
    <row r="473" spans="1:31" ht="14.25" customHeight="1">
      <c r="A473" s="168"/>
      <c r="B473" s="169"/>
      <c r="C473" s="170"/>
      <c r="D473" s="171"/>
      <c r="AE473" s="175"/>
    </row>
    <row r="474" spans="1:31" ht="14.25" customHeight="1">
      <c r="A474" s="168"/>
      <c r="B474" s="169"/>
      <c r="C474" s="170"/>
      <c r="D474" s="171"/>
      <c r="AE474" s="175"/>
    </row>
    <row r="475" spans="1:31" ht="14.25" customHeight="1">
      <c r="A475" s="168"/>
      <c r="B475" s="169"/>
      <c r="C475" s="170"/>
      <c r="D475" s="171"/>
      <c r="AE475" s="175"/>
    </row>
    <row r="476" spans="1:31" ht="14.25" customHeight="1">
      <c r="A476" s="168"/>
      <c r="B476" s="169"/>
      <c r="C476" s="170"/>
      <c r="D476" s="171"/>
      <c r="AE476" s="175"/>
    </row>
    <row r="477" spans="1:31" ht="14.25" customHeight="1">
      <c r="A477" s="168"/>
      <c r="B477" s="169"/>
      <c r="C477" s="170"/>
      <c r="D477" s="171"/>
      <c r="AE477" s="175"/>
    </row>
    <row r="478" spans="1:31" ht="14.25" customHeight="1">
      <c r="A478" s="168"/>
      <c r="B478" s="169"/>
      <c r="C478" s="170"/>
      <c r="D478" s="171"/>
      <c r="AE478" s="175"/>
    </row>
    <row r="479" spans="1:31" ht="14.25" customHeight="1">
      <c r="A479" s="168"/>
      <c r="B479" s="169"/>
      <c r="C479" s="170"/>
      <c r="D479" s="171"/>
      <c r="AE479" s="175"/>
    </row>
    <row r="480" spans="1:31" ht="14.25" customHeight="1">
      <c r="A480" s="168"/>
      <c r="B480" s="169"/>
      <c r="C480" s="170"/>
      <c r="D480" s="171"/>
      <c r="AE480" s="175"/>
    </row>
    <row r="481" spans="1:31" ht="14.25" customHeight="1">
      <c r="A481" s="168"/>
      <c r="B481" s="169"/>
      <c r="C481" s="170"/>
      <c r="D481" s="171"/>
      <c r="AE481" s="175"/>
    </row>
    <row r="482" spans="1:31" ht="14.25" customHeight="1">
      <c r="A482" s="168"/>
      <c r="B482" s="169"/>
      <c r="C482" s="170"/>
      <c r="D482" s="171"/>
      <c r="AE482" s="175"/>
    </row>
    <row r="483" spans="1:31" ht="14.25" customHeight="1">
      <c r="A483" s="168"/>
      <c r="B483" s="169"/>
      <c r="C483" s="170"/>
      <c r="D483" s="171"/>
      <c r="AE483" s="175"/>
    </row>
    <row r="484" spans="1:31" ht="14.25" customHeight="1">
      <c r="A484" s="168"/>
      <c r="B484" s="169"/>
      <c r="C484" s="170"/>
      <c r="D484" s="171"/>
      <c r="AE484" s="175"/>
    </row>
    <row r="485" spans="1:31" ht="14.25" customHeight="1">
      <c r="A485" s="168"/>
      <c r="B485" s="169"/>
      <c r="C485" s="170"/>
      <c r="D485" s="171"/>
      <c r="AE485" s="175"/>
    </row>
    <row r="486" spans="1:31" ht="14.25" customHeight="1">
      <c r="A486" s="168"/>
      <c r="B486" s="169"/>
      <c r="C486" s="170"/>
      <c r="D486" s="171"/>
      <c r="AE486" s="175"/>
    </row>
    <row r="487" spans="1:31" ht="14.25" customHeight="1">
      <c r="A487" s="168"/>
      <c r="B487" s="169"/>
      <c r="C487" s="170"/>
      <c r="D487" s="171"/>
      <c r="AE487" s="175"/>
    </row>
    <row r="488" spans="1:31" ht="14.25" customHeight="1">
      <c r="A488" s="168"/>
      <c r="B488" s="169"/>
      <c r="C488" s="170"/>
      <c r="D488" s="171"/>
      <c r="AE488" s="175"/>
    </row>
    <row r="489" spans="1:31" ht="14.25" customHeight="1">
      <c r="A489" s="168"/>
      <c r="B489" s="169"/>
      <c r="C489" s="170"/>
      <c r="D489" s="171"/>
      <c r="AE489" s="175"/>
    </row>
    <row r="490" spans="1:31" ht="14.25" customHeight="1">
      <c r="A490" s="168"/>
      <c r="B490" s="169"/>
      <c r="C490" s="170"/>
      <c r="D490" s="171"/>
      <c r="AE490" s="175"/>
    </row>
    <row r="491" spans="1:31" ht="14.25" customHeight="1">
      <c r="A491" s="168"/>
      <c r="B491" s="169"/>
      <c r="C491" s="170"/>
      <c r="D491" s="171"/>
      <c r="AE491" s="175"/>
    </row>
    <row r="492" spans="1:31" ht="14.25" customHeight="1">
      <c r="A492" s="168"/>
      <c r="B492" s="169"/>
      <c r="C492" s="170"/>
      <c r="D492" s="171"/>
      <c r="AE492" s="175"/>
    </row>
    <row r="493" spans="1:31" ht="14.25" customHeight="1">
      <c r="A493" s="168"/>
      <c r="B493" s="169"/>
      <c r="C493" s="170"/>
      <c r="D493" s="171"/>
      <c r="AE493" s="175"/>
    </row>
    <row r="494" spans="1:31" ht="14.25" customHeight="1">
      <c r="A494" s="168"/>
      <c r="B494" s="169"/>
      <c r="C494" s="170"/>
      <c r="D494" s="171"/>
      <c r="AE494" s="175"/>
    </row>
    <row r="495" spans="1:31" ht="14.25" customHeight="1">
      <c r="A495" s="168"/>
      <c r="B495" s="169"/>
      <c r="C495" s="170"/>
      <c r="D495" s="171"/>
      <c r="AE495" s="175"/>
    </row>
    <row r="496" spans="1:31" ht="14.25" customHeight="1">
      <c r="A496" s="168"/>
      <c r="B496" s="169"/>
      <c r="C496" s="170"/>
      <c r="D496" s="171"/>
      <c r="AE496" s="175"/>
    </row>
    <row r="497" spans="1:31" ht="14.25" customHeight="1">
      <c r="A497" s="168"/>
      <c r="B497" s="169"/>
      <c r="C497" s="170"/>
      <c r="D497" s="171"/>
      <c r="AE497" s="175"/>
    </row>
    <row r="498" spans="1:31" ht="14.25" customHeight="1">
      <c r="A498" s="168"/>
      <c r="B498" s="169"/>
      <c r="C498" s="170"/>
      <c r="D498" s="171"/>
      <c r="AE498" s="175"/>
    </row>
    <row r="499" spans="1:31" ht="14.25" customHeight="1">
      <c r="A499" s="168"/>
      <c r="B499" s="169"/>
      <c r="C499" s="170"/>
      <c r="D499" s="171"/>
      <c r="AE499" s="175"/>
    </row>
    <row r="500" spans="1:31" ht="14.25" customHeight="1">
      <c r="A500" s="168"/>
      <c r="B500" s="169"/>
      <c r="C500" s="170"/>
      <c r="D500" s="171"/>
      <c r="AE500" s="175"/>
    </row>
    <row r="501" spans="1:31" ht="14.25" customHeight="1">
      <c r="A501" s="168"/>
      <c r="B501" s="169"/>
      <c r="C501" s="170"/>
      <c r="D501" s="171"/>
      <c r="AE501" s="175"/>
    </row>
    <row r="502" spans="1:31" ht="14.25" customHeight="1">
      <c r="A502" s="168"/>
      <c r="B502" s="169"/>
      <c r="C502" s="170"/>
      <c r="D502" s="171"/>
      <c r="AE502" s="175"/>
    </row>
    <row r="503" spans="1:31" ht="14.25" customHeight="1">
      <c r="A503" s="168"/>
      <c r="B503" s="169"/>
      <c r="C503" s="170"/>
      <c r="D503" s="171"/>
      <c r="AE503" s="175"/>
    </row>
    <row r="504" spans="1:31" ht="14.25" customHeight="1">
      <c r="A504" s="168"/>
      <c r="B504" s="169"/>
      <c r="C504" s="170"/>
      <c r="D504" s="171"/>
      <c r="AE504" s="175"/>
    </row>
    <row r="505" spans="1:31" ht="14.25" customHeight="1">
      <c r="A505" s="168"/>
      <c r="B505" s="169"/>
      <c r="C505" s="170"/>
      <c r="D505" s="171"/>
      <c r="AE505" s="175"/>
    </row>
    <row r="506" spans="1:31" ht="14.25" customHeight="1">
      <c r="A506" s="168"/>
      <c r="B506" s="169"/>
      <c r="C506" s="170"/>
      <c r="D506" s="171"/>
      <c r="AE506" s="175"/>
    </row>
    <row r="507" spans="1:31" ht="14.25" customHeight="1">
      <c r="A507" s="168"/>
      <c r="B507" s="169"/>
      <c r="C507" s="170"/>
      <c r="D507" s="171"/>
      <c r="AE507" s="175"/>
    </row>
    <row r="508" spans="1:31" ht="14.25" customHeight="1">
      <c r="A508" s="168"/>
      <c r="B508" s="169"/>
      <c r="C508" s="170"/>
      <c r="D508" s="171"/>
      <c r="AE508" s="175"/>
    </row>
    <row r="509" spans="1:31" ht="14.25" customHeight="1">
      <c r="A509" s="168"/>
      <c r="B509" s="169"/>
      <c r="C509" s="170"/>
      <c r="D509" s="171"/>
      <c r="AE509" s="175"/>
    </row>
    <row r="510" spans="1:31" ht="14.25" customHeight="1">
      <c r="A510" s="168"/>
      <c r="B510" s="169"/>
      <c r="C510" s="170"/>
      <c r="D510" s="171"/>
      <c r="AE510" s="175"/>
    </row>
    <row r="511" spans="1:31" ht="14.25" customHeight="1">
      <c r="A511" s="168"/>
      <c r="B511" s="169"/>
      <c r="C511" s="170"/>
      <c r="D511" s="171"/>
      <c r="AE511" s="175"/>
    </row>
    <row r="512" spans="1:31" ht="14.25" customHeight="1">
      <c r="A512" s="168"/>
      <c r="B512" s="169"/>
      <c r="C512" s="170"/>
      <c r="D512" s="171"/>
      <c r="AE512" s="175"/>
    </row>
    <row r="513" spans="1:31" ht="14.25" customHeight="1">
      <c r="A513" s="168"/>
      <c r="B513" s="169"/>
      <c r="C513" s="170"/>
      <c r="D513" s="171"/>
      <c r="AE513" s="175"/>
    </row>
    <row r="514" spans="1:31" ht="14.25" customHeight="1">
      <c r="A514" s="168"/>
      <c r="B514" s="169"/>
      <c r="C514" s="170"/>
      <c r="D514" s="171"/>
      <c r="AE514" s="175"/>
    </row>
    <row r="515" spans="1:31" ht="14.25" customHeight="1">
      <c r="A515" s="168"/>
      <c r="B515" s="169"/>
      <c r="C515" s="170"/>
      <c r="D515" s="171"/>
      <c r="AE515" s="175"/>
    </row>
    <row r="516" spans="1:31" ht="14.25" customHeight="1">
      <c r="A516" s="168"/>
      <c r="B516" s="169"/>
      <c r="C516" s="170"/>
      <c r="D516" s="171"/>
      <c r="AE516" s="175"/>
    </row>
    <row r="517" spans="1:31" ht="14.25" customHeight="1">
      <c r="A517" s="168"/>
      <c r="B517" s="169"/>
      <c r="C517" s="170"/>
      <c r="D517" s="171"/>
      <c r="AE517" s="175"/>
    </row>
    <row r="518" spans="1:31" ht="14.25" customHeight="1">
      <c r="A518" s="168"/>
      <c r="B518" s="169"/>
      <c r="C518" s="170"/>
      <c r="D518" s="171"/>
      <c r="AE518" s="175"/>
    </row>
    <row r="519" spans="1:31" ht="14.25" customHeight="1">
      <c r="A519" s="168"/>
      <c r="B519" s="169"/>
      <c r="C519" s="170"/>
      <c r="D519" s="171"/>
      <c r="AE519" s="175"/>
    </row>
    <row r="520" spans="1:31" ht="14.25" customHeight="1">
      <c r="A520" s="168"/>
      <c r="B520" s="169"/>
      <c r="C520" s="170"/>
      <c r="D520" s="171"/>
      <c r="AE520" s="175"/>
    </row>
    <row r="521" spans="1:31" ht="14.25" customHeight="1">
      <c r="A521" s="168"/>
      <c r="B521" s="169"/>
      <c r="C521" s="170"/>
      <c r="D521" s="171"/>
      <c r="AE521" s="175"/>
    </row>
    <row r="522" spans="1:31" ht="14.25" customHeight="1">
      <c r="A522" s="168"/>
      <c r="B522" s="169"/>
      <c r="C522" s="170"/>
      <c r="D522" s="171"/>
      <c r="AE522" s="175"/>
    </row>
    <row r="523" spans="1:31" ht="14.25" customHeight="1">
      <c r="A523" s="168"/>
      <c r="B523" s="169"/>
      <c r="C523" s="170"/>
      <c r="D523" s="171"/>
      <c r="AE523" s="175"/>
    </row>
    <row r="524" spans="1:31" ht="14.25" customHeight="1">
      <c r="A524" s="168"/>
      <c r="B524" s="169"/>
      <c r="C524" s="170"/>
      <c r="D524" s="171"/>
      <c r="AE524" s="175"/>
    </row>
    <row r="525" spans="1:31" ht="14.25" customHeight="1">
      <c r="A525" s="168"/>
      <c r="B525" s="169"/>
      <c r="C525" s="170"/>
      <c r="D525" s="171"/>
      <c r="AE525" s="175"/>
    </row>
    <row r="526" spans="1:31" ht="14.25" customHeight="1">
      <c r="A526" s="168"/>
      <c r="B526" s="169"/>
      <c r="C526" s="170"/>
      <c r="D526" s="171"/>
      <c r="AE526" s="175"/>
    </row>
    <row r="527" spans="1:31" ht="14.25" customHeight="1">
      <c r="A527" s="168"/>
      <c r="B527" s="169"/>
      <c r="C527" s="170"/>
      <c r="D527" s="171"/>
      <c r="AE527" s="175"/>
    </row>
    <row r="528" spans="1:31" ht="14.25" customHeight="1">
      <c r="A528" s="168"/>
      <c r="B528" s="169"/>
      <c r="C528" s="170"/>
      <c r="D528" s="171"/>
      <c r="AE528" s="175"/>
    </row>
    <row r="529" spans="1:31" ht="14.25" customHeight="1">
      <c r="A529" s="168"/>
      <c r="B529" s="169"/>
      <c r="C529" s="170"/>
      <c r="D529" s="171"/>
      <c r="AE529" s="175"/>
    </row>
    <row r="530" spans="1:31" ht="14.25" customHeight="1">
      <c r="A530" s="168"/>
      <c r="B530" s="169"/>
      <c r="C530" s="170"/>
      <c r="D530" s="171"/>
      <c r="AE530" s="175"/>
    </row>
    <row r="531" spans="1:31" ht="14.25" customHeight="1">
      <c r="A531" s="168"/>
      <c r="B531" s="169"/>
      <c r="C531" s="170"/>
      <c r="D531" s="171"/>
      <c r="AE531" s="175"/>
    </row>
    <row r="532" spans="1:31" ht="14.25" customHeight="1">
      <c r="A532" s="168"/>
      <c r="B532" s="169"/>
      <c r="C532" s="170"/>
      <c r="D532" s="171"/>
      <c r="AE532" s="175"/>
    </row>
    <row r="533" spans="1:31" ht="14.25" customHeight="1">
      <c r="A533" s="168"/>
      <c r="B533" s="169"/>
      <c r="C533" s="170"/>
      <c r="D533" s="171"/>
      <c r="AE533" s="175"/>
    </row>
    <row r="534" spans="1:31" ht="14.25" customHeight="1">
      <c r="A534" s="168"/>
      <c r="B534" s="169"/>
      <c r="C534" s="170"/>
      <c r="D534" s="171"/>
      <c r="AE534" s="175"/>
    </row>
    <row r="535" spans="1:31" ht="14.25" customHeight="1">
      <c r="A535" s="168"/>
      <c r="B535" s="169"/>
      <c r="C535" s="170"/>
      <c r="D535" s="171"/>
      <c r="AE535" s="175"/>
    </row>
    <row r="536" spans="1:31" ht="14.25" customHeight="1">
      <c r="A536" s="168"/>
      <c r="B536" s="169"/>
      <c r="C536" s="170"/>
      <c r="D536" s="171"/>
      <c r="AE536" s="175"/>
    </row>
    <row r="537" spans="1:31" ht="14.25" customHeight="1">
      <c r="A537" s="168"/>
      <c r="B537" s="169"/>
      <c r="C537" s="170"/>
      <c r="D537" s="171"/>
      <c r="AE537" s="175"/>
    </row>
    <row r="538" spans="1:31" ht="14.25" customHeight="1">
      <c r="A538" s="168"/>
      <c r="B538" s="169"/>
      <c r="C538" s="170"/>
      <c r="D538" s="171"/>
      <c r="AE538" s="175"/>
    </row>
    <row r="539" spans="1:31" ht="14.25" customHeight="1">
      <c r="A539" s="168"/>
      <c r="B539" s="169"/>
      <c r="C539" s="170"/>
      <c r="D539" s="171"/>
      <c r="AE539" s="175"/>
    </row>
    <row r="540" spans="1:31" ht="14.25" customHeight="1">
      <c r="A540" s="168"/>
      <c r="B540" s="169"/>
      <c r="C540" s="170"/>
      <c r="D540" s="171"/>
      <c r="AE540" s="175"/>
    </row>
    <row r="541" spans="1:31" ht="14.25" customHeight="1">
      <c r="A541" s="168"/>
      <c r="B541" s="169"/>
      <c r="C541" s="170"/>
      <c r="D541" s="171"/>
      <c r="AE541" s="175"/>
    </row>
    <row r="542" spans="1:31" ht="14.25" customHeight="1">
      <c r="A542" s="168"/>
      <c r="B542" s="169"/>
      <c r="C542" s="170"/>
      <c r="D542" s="171"/>
      <c r="AE542" s="175"/>
    </row>
    <row r="543" spans="1:31" ht="14.25" customHeight="1">
      <c r="A543" s="168"/>
      <c r="B543" s="169"/>
      <c r="C543" s="170"/>
      <c r="D543" s="171"/>
      <c r="AE543" s="175"/>
    </row>
    <row r="544" spans="1:31" ht="14.25" customHeight="1">
      <c r="A544" s="168"/>
      <c r="B544" s="169"/>
      <c r="C544" s="170"/>
      <c r="D544" s="171"/>
      <c r="AE544" s="175"/>
    </row>
    <row r="545" spans="1:31" ht="14.25" customHeight="1">
      <c r="A545" s="168"/>
      <c r="B545" s="169"/>
      <c r="C545" s="170"/>
      <c r="D545" s="171"/>
      <c r="AE545" s="175"/>
    </row>
    <row r="546" spans="1:31" ht="14.25" customHeight="1">
      <c r="A546" s="168"/>
      <c r="B546" s="169"/>
      <c r="C546" s="170"/>
      <c r="D546" s="171"/>
      <c r="AE546" s="175"/>
    </row>
    <row r="547" spans="1:31" ht="14.25" customHeight="1">
      <c r="A547" s="168"/>
      <c r="B547" s="169"/>
      <c r="C547" s="170"/>
      <c r="D547" s="171"/>
      <c r="AE547" s="175"/>
    </row>
    <row r="548" spans="1:31" ht="14.25" customHeight="1">
      <c r="A548" s="168"/>
      <c r="B548" s="169"/>
      <c r="C548" s="170"/>
      <c r="D548" s="171"/>
      <c r="AE548" s="175"/>
    </row>
    <row r="549" spans="1:31" ht="14.25" customHeight="1">
      <c r="A549" s="168"/>
      <c r="B549" s="169"/>
      <c r="C549" s="170"/>
      <c r="D549" s="171"/>
      <c r="AE549" s="175"/>
    </row>
    <row r="550" spans="1:31" ht="14.25" customHeight="1">
      <c r="A550" s="168"/>
      <c r="B550" s="169"/>
      <c r="C550" s="170"/>
      <c r="D550" s="171"/>
      <c r="AE550" s="175"/>
    </row>
    <row r="551" spans="1:31" ht="14.25" customHeight="1">
      <c r="A551" s="168"/>
      <c r="B551" s="169"/>
      <c r="C551" s="170"/>
      <c r="D551" s="171"/>
      <c r="AE551" s="175"/>
    </row>
    <row r="552" spans="1:31" ht="14.25" customHeight="1">
      <c r="A552" s="168"/>
      <c r="B552" s="169"/>
      <c r="C552" s="170"/>
      <c r="D552" s="171"/>
      <c r="AE552" s="175"/>
    </row>
    <row r="553" spans="1:31" ht="14.25" customHeight="1">
      <c r="A553" s="168"/>
      <c r="B553" s="169"/>
      <c r="C553" s="170"/>
      <c r="D553" s="171"/>
      <c r="AE553" s="175"/>
    </row>
    <row r="554" spans="1:31" ht="14.25" customHeight="1">
      <c r="A554" s="168"/>
      <c r="B554" s="169"/>
      <c r="C554" s="170"/>
      <c r="D554" s="171"/>
      <c r="AE554" s="175"/>
    </row>
    <row r="555" spans="1:31" ht="14.25" customHeight="1">
      <c r="A555" s="168"/>
      <c r="B555" s="169"/>
      <c r="C555" s="170"/>
      <c r="D555" s="171"/>
      <c r="AE555" s="175"/>
    </row>
    <row r="556" spans="1:31" ht="14.25" customHeight="1">
      <c r="A556" s="168"/>
      <c r="B556" s="169"/>
      <c r="C556" s="170"/>
      <c r="D556" s="171"/>
      <c r="AE556" s="175"/>
    </row>
    <row r="557" spans="1:31" ht="14.25" customHeight="1">
      <c r="A557" s="168"/>
      <c r="B557" s="169"/>
      <c r="C557" s="170"/>
      <c r="D557" s="171"/>
      <c r="AE557" s="175"/>
    </row>
    <row r="558" spans="1:31" ht="14.25" customHeight="1">
      <c r="A558" s="168"/>
      <c r="B558" s="169"/>
      <c r="C558" s="170"/>
      <c r="D558" s="171"/>
      <c r="AE558" s="175"/>
    </row>
    <row r="559" spans="1:31" ht="14.25" customHeight="1">
      <c r="A559" s="168"/>
      <c r="B559" s="169"/>
      <c r="C559" s="170"/>
      <c r="D559" s="171"/>
      <c r="AE559" s="175"/>
    </row>
    <row r="560" spans="1:31" ht="14.25" customHeight="1">
      <c r="A560" s="168"/>
      <c r="B560" s="169"/>
      <c r="C560" s="170"/>
      <c r="D560" s="171"/>
      <c r="AE560" s="175"/>
    </row>
    <row r="561" spans="1:31" ht="14.25" customHeight="1">
      <c r="A561" s="168"/>
      <c r="B561" s="169"/>
      <c r="C561" s="170"/>
      <c r="D561" s="171"/>
      <c r="AE561" s="175"/>
    </row>
    <row r="562" spans="1:31" ht="14.25" customHeight="1">
      <c r="A562" s="168"/>
      <c r="B562" s="169"/>
      <c r="C562" s="170"/>
      <c r="D562" s="171"/>
      <c r="AE562" s="175"/>
    </row>
    <row r="563" spans="1:31" ht="14.25" customHeight="1">
      <c r="A563" s="168"/>
      <c r="B563" s="169"/>
      <c r="C563" s="170"/>
      <c r="D563" s="171"/>
      <c r="AE563" s="175"/>
    </row>
    <row r="564" spans="1:31" ht="14.25" customHeight="1">
      <c r="A564" s="168"/>
      <c r="B564" s="169"/>
      <c r="C564" s="170"/>
      <c r="D564" s="171"/>
      <c r="AE564" s="175"/>
    </row>
    <row r="565" spans="1:31" ht="14.25" customHeight="1">
      <c r="A565" s="168"/>
      <c r="B565" s="169"/>
      <c r="C565" s="170"/>
      <c r="D565" s="171"/>
      <c r="AE565" s="175"/>
    </row>
    <row r="566" spans="1:31" ht="14.25" customHeight="1">
      <c r="A566" s="168"/>
      <c r="B566" s="169"/>
      <c r="C566" s="170"/>
      <c r="D566" s="171"/>
      <c r="AE566" s="175"/>
    </row>
    <row r="567" spans="1:31" ht="14.25" customHeight="1">
      <c r="A567" s="168"/>
      <c r="B567" s="169"/>
      <c r="C567" s="170"/>
      <c r="D567" s="171"/>
      <c r="AE567" s="175"/>
    </row>
    <row r="568" spans="1:31" ht="14.25" customHeight="1">
      <c r="A568" s="168"/>
      <c r="B568" s="169"/>
      <c r="C568" s="170"/>
      <c r="D568" s="171"/>
      <c r="AE568" s="175"/>
    </row>
    <row r="569" spans="1:31" ht="14.25" customHeight="1">
      <c r="A569" s="168"/>
      <c r="B569" s="169"/>
      <c r="C569" s="170"/>
      <c r="D569" s="171"/>
      <c r="AE569" s="175"/>
    </row>
    <row r="570" spans="1:31" ht="14.25" customHeight="1">
      <c r="A570" s="168"/>
      <c r="B570" s="169"/>
      <c r="C570" s="170"/>
      <c r="D570" s="171"/>
      <c r="AE570" s="175"/>
    </row>
    <row r="571" spans="1:31" ht="14.25" customHeight="1">
      <c r="A571" s="168"/>
      <c r="B571" s="169"/>
      <c r="C571" s="170"/>
      <c r="D571" s="171"/>
      <c r="AE571" s="175"/>
    </row>
    <row r="572" spans="1:31" ht="14.25" customHeight="1">
      <c r="A572" s="168"/>
      <c r="B572" s="169"/>
      <c r="C572" s="170"/>
      <c r="D572" s="171"/>
      <c r="AE572" s="175"/>
    </row>
    <row r="573" spans="1:31" ht="14.25" customHeight="1">
      <c r="A573" s="168"/>
      <c r="B573" s="169"/>
      <c r="C573" s="170"/>
      <c r="D573" s="171"/>
      <c r="AE573" s="175"/>
    </row>
    <row r="574" spans="1:31" ht="14.25" customHeight="1">
      <c r="A574" s="168"/>
      <c r="B574" s="169"/>
      <c r="C574" s="170"/>
      <c r="D574" s="171"/>
      <c r="AE574" s="175"/>
    </row>
    <row r="575" spans="1:31" ht="14.25" customHeight="1">
      <c r="A575" s="168"/>
      <c r="B575" s="169"/>
      <c r="C575" s="170"/>
      <c r="D575" s="171"/>
      <c r="AE575" s="175"/>
    </row>
    <row r="576" spans="1:31" ht="14.25" customHeight="1">
      <c r="A576" s="168"/>
      <c r="B576" s="169"/>
      <c r="C576" s="170"/>
      <c r="D576" s="171"/>
      <c r="AE576" s="175"/>
    </row>
    <row r="577" spans="1:31" ht="14.25" customHeight="1">
      <c r="A577" s="168"/>
      <c r="B577" s="169"/>
      <c r="C577" s="170"/>
      <c r="D577" s="171"/>
      <c r="AE577" s="175"/>
    </row>
    <row r="578" spans="1:31" ht="14.25" customHeight="1">
      <c r="A578" s="168"/>
      <c r="B578" s="169"/>
      <c r="C578" s="170"/>
      <c r="D578" s="171"/>
      <c r="AE578" s="175"/>
    </row>
    <row r="579" spans="1:31" ht="14.25" customHeight="1">
      <c r="A579" s="168"/>
      <c r="B579" s="169"/>
      <c r="C579" s="170"/>
      <c r="D579" s="171"/>
      <c r="AE579" s="175"/>
    </row>
    <row r="580" spans="1:31" ht="14.25" customHeight="1">
      <c r="A580" s="168"/>
      <c r="B580" s="169"/>
      <c r="C580" s="170"/>
      <c r="D580" s="171"/>
      <c r="AE580" s="175"/>
    </row>
    <row r="581" spans="1:31" ht="14.25" customHeight="1">
      <c r="A581" s="168"/>
      <c r="B581" s="169"/>
      <c r="C581" s="170"/>
      <c r="D581" s="171"/>
      <c r="AE581" s="175"/>
    </row>
    <row r="582" spans="1:31" ht="14.25" customHeight="1">
      <c r="A582" s="168"/>
      <c r="B582" s="169"/>
      <c r="C582" s="170"/>
      <c r="D582" s="171"/>
      <c r="AE582" s="175"/>
    </row>
    <row r="583" spans="1:31" ht="14.25" customHeight="1">
      <c r="A583" s="168"/>
      <c r="B583" s="169"/>
      <c r="C583" s="170"/>
      <c r="D583" s="171"/>
      <c r="AE583" s="175"/>
    </row>
    <row r="584" spans="1:31" ht="14.25" customHeight="1">
      <c r="A584" s="168"/>
      <c r="B584" s="169"/>
      <c r="C584" s="170"/>
      <c r="D584" s="171"/>
      <c r="AE584" s="175"/>
    </row>
    <row r="585" spans="1:31" ht="14.25" customHeight="1">
      <c r="A585" s="168"/>
      <c r="B585" s="169"/>
      <c r="C585" s="170"/>
      <c r="D585" s="171"/>
      <c r="AE585" s="175"/>
    </row>
    <row r="586" spans="1:31" ht="14.25" customHeight="1">
      <c r="A586" s="168"/>
      <c r="B586" s="169"/>
      <c r="C586" s="170"/>
      <c r="D586" s="171"/>
      <c r="AE586" s="175"/>
    </row>
    <row r="587" spans="1:31" ht="14.25" customHeight="1">
      <c r="A587" s="168"/>
      <c r="B587" s="169"/>
      <c r="C587" s="170"/>
      <c r="D587" s="171"/>
      <c r="AE587" s="175"/>
    </row>
    <row r="588" spans="1:31" ht="14.25" customHeight="1">
      <c r="A588" s="168"/>
      <c r="B588" s="169"/>
      <c r="C588" s="170"/>
      <c r="D588" s="171"/>
      <c r="AE588" s="175"/>
    </row>
    <row r="589" spans="1:31" ht="14.25" customHeight="1">
      <c r="A589" s="168"/>
      <c r="B589" s="169"/>
      <c r="C589" s="170"/>
      <c r="D589" s="171"/>
      <c r="AE589" s="175"/>
    </row>
    <row r="590" spans="1:31" ht="14.25" customHeight="1">
      <c r="A590" s="168"/>
      <c r="B590" s="169"/>
      <c r="C590" s="170"/>
      <c r="D590" s="171"/>
      <c r="AE590" s="175"/>
    </row>
    <row r="591" spans="1:31" ht="14.25" customHeight="1">
      <c r="A591" s="168"/>
      <c r="B591" s="169"/>
      <c r="C591" s="170"/>
      <c r="D591" s="171"/>
      <c r="AE591" s="175"/>
    </row>
    <row r="592" spans="1:31" ht="14.25" customHeight="1">
      <c r="A592" s="168"/>
      <c r="B592" s="169"/>
      <c r="C592" s="170"/>
      <c r="D592" s="171"/>
      <c r="AE592" s="175"/>
    </row>
    <row r="593" spans="1:31" ht="14.25" customHeight="1">
      <c r="A593" s="168"/>
      <c r="B593" s="169"/>
      <c r="C593" s="170"/>
      <c r="D593" s="171"/>
      <c r="AE593" s="175"/>
    </row>
    <row r="594" spans="1:31" ht="14.25" customHeight="1">
      <c r="A594" s="168"/>
      <c r="B594" s="169"/>
      <c r="C594" s="170"/>
      <c r="D594" s="171"/>
      <c r="AE594" s="175"/>
    </row>
    <row r="595" spans="1:31" ht="14.25" customHeight="1">
      <c r="A595" s="168"/>
      <c r="B595" s="169"/>
      <c r="C595" s="170"/>
      <c r="D595" s="171"/>
      <c r="AE595" s="175"/>
    </row>
    <row r="596" spans="1:31" ht="14.25" customHeight="1">
      <c r="A596" s="168"/>
      <c r="B596" s="169"/>
      <c r="C596" s="170"/>
      <c r="D596" s="171"/>
      <c r="AE596" s="175"/>
    </row>
    <row r="597" spans="1:31" ht="14.25" customHeight="1">
      <c r="A597" s="168"/>
      <c r="B597" s="169"/>
      <c r="C597" s="170"/>
      <c r="D597" s="171"/>
      <c r="AE597" s="175"/>
    </row>
    <row r="598" spans="1:31" ht="14.25" customHeight="1">
      <c r="A598" s="168"/>
      <c r="B598" s="169"/>
      <c r="C598" s="170"/>
      <c r="D598" s="171"/>
      <c r="AE598" s="175"/>
    </row>
    <row r="599" spans="1:31" ht="14.25" customHeight="1">
      <c r="A599" s="168"/>
      <c r="B599" s="169"/>
      <c r="C599" s="170"/>
      <c r="D599" s="171"/>
      <c r="AE599" s="175"/>
    </row>
    <row r="600" spans="1:31" ht="14.25" customHeight="1">
      <c r="A600" s="168"/>
      <c r="B600" s="169"/>
      <c r="C600" s="170"/>
      <c r="D600" s="171"/>
      <c r="AE600" s="175"/>
    </row>
    <row r="601" spans="1:31" ht="14.25" customHeight="1">
      <c r="A601" s="168"/>
      <c r="B601" s="169"/>
      <c r="C601" s="170"/>
      <c r="D601" s="171"/>
      <c r="AE601" s="175"/>
    </row>
    <row r="602" spans="1:31" ht="14.25" customHeight="1">
      <c r="A602" s="168"/>
      <c r="B602" s="169"/>
      <c r="C602" s="170"/>
      <c r="D602" s="171"/>
      <c r="AE602" s="175"/>
    </row>
    <row r="603" spans="1:31" ht="14.25" customHeight="1">
      <c r="A603" s="168"/>
      <c r="B603" s="169"/>
      <c r="C603" s="170"/>
      <c r="D603" s="171"/>
      <c r="AE603" s="175"/>
    </row>
    <row r="604" spans="1:31" ht="14.25" customHeight="1">
      <c r="A604" s="168"/>
      <c r="B604" s="169"/>
      <c r="C604" s="170"/>
      <c r="D604" s="171"/>
      <c r="AE604" s="175"/>
    </row>
    <row r="605" spans="1:31" ht="14.25" customHeight="1">
      <c r="A605" s="168"/>
      <c r="B605" s="169"/>
      <c r="C605" s="170"/>
      <c r="D605" s="171"/>
      <c r="AE605" s="175"/>
    </row>
    <row r="606" spans="1:31" ht="14.25" customHeight="1">
      <c r="A606" s="168"/>
      <c r="B606" s="169"/>
      <c r="C606" s="170"/>
      <c r="D606" s="171"/>
      <c r="AE606" s="175"/>
    </row>
    <row r="607" spans="1:31" ht="14.25" customHeight="1">
      <c r="A607" s="168"/>
      <c r="B607" s="169"/>
      <c r="C607" s="170"/>
      <c r="D607" s="171"/>
      <c r="AE607" s="175"/>
    </row>
    <row r="608" spans="1:31" ht="14.25" customHeight="1">
      <c r="A608" s="168"/>
      <c r="B608" s="169"/>
      <c r="C608" s="170"/>
      <c r="D608" s="171"/>
      <c r="AE608" s="175"/>
    </row>
    <row r="609" spans="1:31" ht="14.25" customHeight="1">
      <c r="A609" s="168"/>
      <c r="B609" s="169"/>
      <c r="C609" s="170"/>
      <c r="D609" s="171"/>
      <c r="AE609" s="175"/>
    </row>
    <row r="610" spans="1:31" ht="14.25" customHeight="1">
      <c r="A610" s="168"/>
      <c r="B610" s="169"/>
      <c r="C610" s="170"/>
      <c r="D610" s="171"/>
      <c r="AE610" s="175"/>
    </row>
    <row r="611" spans="1:31" ht="14.25" customHeight="1">
      <c r="A611" s="168"/>
      <c r="B611" s="169"/>
      <c r="C611" s="170"/>
      <c r="D611" s="171"/>
      <c r="AE611" s="175"/>
    </row>
    <row r="612" spans="1:31" ht="14.25" customHeight="1">
      <c r="A612" s="168"/>
      <c r="B612" s="169"/>
      <c r="C612" s="170"/>
      <c r="D612" s="171"/>
      <c r="AE612" s="175"/>
    </row>
    <row r="613" spans="1:31" ht="14.25" customHeight="1">
      <c r="A613" s="168"/>
      <c r="B613" s="169"/>
      <c r="C613" s="170"/>
      <c r="D613" s="171"/>
      <c r="AE613" s="175"/>
    </row>
    <row r="614" spans="1:31" ht="14.25" customHeight="1">
      <c r="A614" s="168"/>
      <c r="B614" s="169"/>
      <c r="C614" s="170"/>
      <c r="D614" s="171"/>
      <c r="AE614" s="175"/>
    </row>
    <row r="615" spans="1:31" ht="14.25" customHeight="1">
      <c r="A615" s="168"/>
      <c r="B615" s="169"/>
      <c r="C615" s="170"/>
      <c r="D615" s="171"/>
      <c r="AE615" s="175"/>
    </row>
    <row r="616" spans="1:31" ht="14.25" customHeight="1">
      <c r="A616" s="168"/>
      <c r="B616" s="169"/>
      <c r="C616" s="170"/>
      <c r="D616" s="171"/>
      <c r="AE616" s="175"/>
    </row>
    <row r="617" spans="1:31" ht="14.25" customHeight="1">
      <c r="A617" s="168"/>
      <c r="B617" s="169"/>
      <c r="C617" s="170"/>
      <c r="D617" s="171"/>
      <c r="AE617" s="175"/>
    </row>
    <row r="618" spans="1:31" ht="14.25" customHeight="1">
      <c r="A618" s="168"/>
      <c r="B618" s="169"/>
      <c r="C618" s="170"/>
      <c r="D618" s="171"/>
      <c r="AE618" s="175"/>
    </row>
    <row r="619" spans="1:31" ht="14.25" customHeight="1">
      <c r="A619" s="168"/>
      <c r="B619" s="169"/>
      <c r="C619" s="170"/>
      <c r="D619" s="171"/>
      <c r="AE619" s="175"/>
    </row>
    <row r="620" spans="1:31" ht="14.25" customHeight="1">
      <c r="A620" s="168"/>
      <c r="B620" s="169"/>
      <c r="C620" s="170"/>
      <c r="D620" s="171"/>
      <c r="AE620" s="175"/>
    </row>
    <row r="621" spans="1:31" ht="14.25" customHeight="1">
      <c r="A621" s="168"/>
      <c r="B621" s="169"/>
      <c r="C621" s="170"/>
      <c r="D621" s="171"/>
      <c r="AE621" s="175"/>
    </row>
    <row r="622" spans="1:31" ht="14.25" customHeight="1">
      <c r="A622" s="168"/>
      <c r="B622" s="169"/>
      <c r="C622" s="170"/>
      <c r="D622" s="171"/>
      <c r="AE622" s="175"/>
    </row>
    <row r="623" spans="1:31" ht="14.25" customHeight="1">
      <c r="A623" s="168"/>
      <c r="B623" s="169"/>
      <c r="C623" s="170"/>
      <c r="D623" s="171"/>
      <c r="AE623" s="175"/>
    </row>
    <row r="624" spans="1:31" ht="14.25" customHeight="1">
      <c r="A624" s="168"/>
      <c r="B624" s="169"/>
      <c r="C624" s="170"/>
      <c r="D624" s="171"/>
      <c r="AE624" s="175"/>
    </row>
    <row r="625" spans="1:31" ht="14.25" customHeight="1">
      <c r="A625" s="168"/>
      <c r="B625" s="169"/>
      <c r="C625" s="170"/>
      <c r="D625" s="171"/>
      <c r="AE625" s="175"/>
    </row>
    <row r="626" spans="1:31" ht="14.25" customHeight="1">
      <c r="A626" s="168"/>
      <c r="B626" s="169"/>
      <c r="C626" s="170"/>
      <c r="D626" s="171"/>
      <c r="AE626" s="175"/>
    </row>
    <row r="627" spans="1:31" ht="14.25" customHeight="1">
      <c r="A627" s="168"/>
      <c r="B627" s="169"/>
      <c r="C627" s="170"/>
      <c r="D627" s="171"/>
      <c r="AE627" s="175"/>
    </row>
    <row r="628" spans="1:31" ht="14.25" customHeight="1">
      <c r="A628" s="168"/>
      <c r="B628" s="169"/>
      <c r="C628" s="170"/>
      <c r="D628" s="171"/>
      <c r="AE628" s="175"/>
    </row>
    <row r="629" spans="1:31" ht="14.25" customHeight="1">
      <c r="A629" s="168"/>
      <c r="B629" s="169"/>
      <c r="C629" s="170"/>
      <c r="D629" s="171"/>
      <c r="AE629" s="175"/>
    </row>
    <row r="630" spans="1:31" ht="14.25" customHeight="1">
      <c r="A630" s="168"/>
      <c r="B630" s="169"/>
      <c r="C630" s="170"/>
      <c r="D630" s="171"/>
      <c r="AE630" s="175"/>
    </row>
    <row r="631" spans="1:31" ht="14.25" customHeight="1">
      <c r="A631" s="168"/>
      <c r="B631" s="169"/>
      <c r="C631" s="170"/>
      <c r="D631" s="171"/>
      <c r="AE631" s="175"/>
    </row>
    <row r="632" spans="1:31" ht="14.25" customHeight="1">
      <c r="A632" s="168"/>
      <c r="B632" s="169"/>
      <c r="C632" s="170"/>
      <c r="D632" s="171"/>
      <c r="AE632" s="175"/>
    </row>
    <row r="633" spans="1:31" ht="14.25" customHeight="1">
      <c r="A633" s="168"/>
      <c r="B633" s="169"/>
      <c r="C633" s="170"/>
      <c r="D633" s="171"/>
      <c r="AE633" s="175"/>
    </row>
    <row r="634" spans="1:31" ht="14.25" customHeight="1">
      <c r="A634" s="168"/>
      <c r="B634" s="169"/>
      <c r="C634" s="170"/>
      <c r="D634" s="171"/>
      <c r="AE634" s="175"/>
    </row>
    <row r="635" spans="1:31" ht="14.25" customHeight="1">
      <c r="A635" s="168"/>
      <c r="B635" s="169"/>
      <c r="C635" s="170"/>
      <c r="D635" s="171"/>
      <c r="AE635" s="175"/>
    </row>
    <row r="636" spans="1:31" ht="14.25" customHeight="1">
      <c r="A636" s="168"/>
      <c r="B636" s="169"/>
      <c r="C636" s="170"/>
      <c r="D636" s="171"/>
      <c r="AE636" s="175"/>
    </row>
    <row r="637" spans="1:31" ht="14.25" customHeight="1">
      <c r="A637" s="168"/>
      <c r="B637" s="169"/>
      <c r="C637" s="170"/>
      <c r="D637" s="171"/>
      <c r="AE637" s="175"/>
    </row>
    <row r="638" spans="1:31" ht="14.25" customHeight="1">
      <c r="A638" s="168"/>
      <c r="B638" s="169"/>
      <c r="C638" s="170"/>
      <c r="D638" s="171"/>
      <c r="AE638" s="175"/>
    </row>
    <row r="639" spans="1:31" ht="14.25" customHeight="1">
      <c r="A639" s="168"/>
      <c r="B639" s="169"/>
      <c r="C639" s="170"/>
      <c r="D639" s="171"/>
      <c r="AE639" s="175"/>
    </row>
    <row r="640" spans="1:31" ht="14.25" customHeight="1">
      <c r="A640" s="168"/>
      <c r="B640" s="169"/>
      <c r="C640" s="170"/>
      <c r="D640" s="171"/>
      <c r="AE640" s="175"/>
    </row>
    <row r="641" spans="1:31" ht="14.25" customHeight="1">
      <c r="A641" s="168"/>
      <c r="B641" s="169"/>
      <c r="C641" s="170"/>
      <c r="D641" s="171"/>
      <c r="AE641" s="175"/>
    </row>
    <row r="642" spans="1:31" ht="14.25" customHeight="1">
      <c r="A642" s="168"/>
      <c r="B642" s="169"/>
      <c r="C642" s="170"/>
      <c r="D642" s="171"/>
      <c r="AE642" s="175"/>
    </row>
    <row r="643" spans="1:31" ht="14.25" customHeight="1">
      <c r="A643" s="168"/>
      <c r="B643" s="169"/>
      <c r="C643" s="170"/>
      <c r="D643" s="171"/>
      <c r="AE643" s="175"/>
    </row>
    <row r="644" spans="1:31" ht="14.25" customHeight="1">
      <c r="A644" s="168"/>
      <c r="B644" s="169"/>
      <c r="C644" s="170"/>
      <c r="D644" s="171"/>
      <c r="AE644" s="175"/>
    </row>
    <row r="645" spans="1:31" ht="14.25" customHeight="1">
      <c r="A645" s="168"/>
      <c r="B645" s="169"/>
      <c r="C645" s="170"/>
      <c r="D645" s="171"/>
      <c r="AE645" s="175"/>
    </row>
    <row r="646" spans="1:31" ht="14.25" customHeight="1">
      <c r="A646" s="168"/>
      <c r="B646" s="169"/>
      <c r="C646" s="170"/>
      <c r="D646" s="171"/>
      <c r="AE646" s="175"/>
    </row>
    <row r="647" spans="1:31" ht="14.25" customHeight="1">
      <c r="A647" s="168"/>
      <c r="B647" s="169"/>
      <c r="C647" s="170"/>
      <c r="D647" s="171"/>
      <c r="AE647" s="175"/>
    </row>
    <row r="648" spans="1:31" ht="14.25" customHeight="1">
      <c r="A648" s="168"/>
      <c r="B648" s="169"/>
      <c r="C648" s="170"/>
      <c r="D648" s="171"/>
      <c r="AE648" s="175"/>
    </row>
    <row r="649" spans="1:31" ht="14.25" customHeight="1">
      <c r="A649" s="168"/>
      <c r="B649" s="169"/>
      <c r="C649" s="170"/>
      <c r="D649" s="171"/>
      <c r="AE649" s="175"/>
    </row>
    <row r="650" spans="1:31" ht="14.25" customHeight="1">
      <c r="A650" s="168"/>
      <c r="B650" s="169"/>
      <c r="C650" s="170"/>
      <c r="D650" s="171"/>
      <c r="AE650" s="175"/>
    </row>
    <row r="651" spans="1:31" ht="14.25" customHeight="1">
      <c r="A651" s="168"/>
      <c r="B651" s="169"/>
      <c r="C651" s="170"/>
      <c r="D651" s="171"/>
      <c r="AE651" s="175"/>
    </row>
    <row r="652" spans="1:31" ht="14.25" customHeight="1">
      <c r="A652" s="168"/>
      <c r="B652" s="169"/>
      <c r="C652" s="170"/>
      <c r="D652" s="171"/>
      <c r="AE652" s="175"/>
    </row>
    <row r="653" spans="1:31" ht="14.25" customHeight="1">
      <c r="A653" s="168"/>
      <c r="B653" s="169"/>
      <c r="C653" s="170"/>
      <c r="D653" s="171"/>
      <c r="AE653" s="175"/>
    </row>
    <row r="654" spans="1:31" ht="14.25" customHeight="1">
      <c r="A654" s="168"/>
      <c r="B654" s="169"/>
      <c r="C654" s="170"/>
      <c r="D654" s="171"/>
      <c r="AE654" s="175"/>
    </row>
    <row r="655" spans="1:31" ht="14.25" customHeight="1">
      <c r="A655" s="168"/>
      <c r="B655" s="169"/>
      <c r="C655" s="170"/>
      <c r="D655" s="171"/>
      <c r="AE655" s="175"/>
    </row>
    <row r="656" spans="1:31" ht="14.25" customHeight="1">
      <c r="A656" s="168"/>
      <c r="B656" s="169"/>
      <c r="C656" s="170"/>
      <c r="D656" s="171"/>
      <c r="AE656" s="175"/>
    </row>
    <row r="657" spans="1:31" ht="14.25" customHeight="1">
      <c r="A657" s="168"/>
      <c r="B657" s="169"/>
      <c r="C657" s="170"/>
      <c r="D657" s="171"/>
      <c r="AE657" s="175"/>
    </row>
    <row r="658" spans="1:31" ht="14.25" customHeight="1">
      <c r="A658" s="168"/>
      <c r="B658" s="169"/>
      <c r="C658" s="170"/>
      <c r="D658" s="171"/>
      <c r="AE658" s="175"/>
    </row>
    <row r="659" spans="1:31" ht="14.25" customHeight="1">
      <c r="A659" s="168"/>
      <c r="B659" s="169"/>
      <c r="C659" s="170"/>
      <c r="D659" s="171"/>
      <c r="AE659" s="175"/>
    </row>
    <row r="660" spans="1:31" ht="14.25" customHeight="1">
      <c r="A660" s="168"/>
      <c r="B660" s="169"/>
      <c r="C660" s="170"/>
      <c r="D660" s="171"/>
      <c r="AE660" s="175"/>
    </row>
    <row r="661" spans="1:31" ht="14.25" customHeight="1">
      <c r="A661" s="168"/>
      <c r="B661" s="169"/>
      <c r="C661" s="170"/>
      <c r="D661" s="171"/>
      <c r="AE661" s="175"/>
    </row>
    <row r="662" spans="1:31" ht="14.25" customHeight="1">
      <c r="A662" s="168"/>
      <c r="B662" s="169"/>
      <c r="C662" s="170"/>
      <c r="D662" s="171"/>
      <c r="AE662" s="175"/>
    </row>
    <row r="663" spans="1:31" ht="14.25" customHeight="1">
      <c r="A663" s="168"/>
      <c r="B663" s="169"/>
      <c r="C663" s="170"/>
      <c r="D663" s="171"/>
      <c r="AE663" s="175"/>
    </row>
    <row r="664" spans="1:31" ht="14.25" customHeight="1">
      <c r="A664" s="168"/>
      <c r="B664" s="169"/>
      <c r="C664" s="170"/>
      <c r="D664" s="171"/>
      <c r="AE664" s="175"/>
    </row>
    <row r="665" spans="1:31" ht="14.25" customHeight="1">
      <c r="A665" s="168"/>
      <c r="B665" s="169"/>
      <c r="C665" s="170"/>
      <c r="D665" s="171"/>
      <c r="AE665" s="175"/>
    </row>
    <row r="666" spans="1:31" ht="14.25" customHeight="1">
      <c r="A666" s="168"/>
      <c r="B666" s="169"/>
      <c r="C666" s="170"/>
      <c r="D666" s="171"/>
      <c r="AE666" s="175"/>
    </row>
    <row r="667" spans="1:31" ht="14.25" customHeight="1">
      <c r="A667" s="168"/>
      <c r="B667" s="169"/>
      <c r="C667" s="170"/>
      <c r="D667" s="171"/>
      <c r="AE667" s="175"/>
    </row>
    <row r="668" spans="1:31" ht="14.25" customHeight="1">
      <c r="A668" s="168"/>
      <c r="B668" s="169"/>
      <c r="C668" s="170"/>
      <c r="D668" s="171"/>
      <c r="AE668" s="175"/>
    </row>
    <row r="669" spans="1:31" ht="14.25" customHeight="1">
      <c r="A669" s="168"/>
      <c r="B669" s="169"/>
      <c r="C669" s="170"/>
      <c r="D669" s="171"/>
      <c r="AE669" s="175"/>
    </row>
    <row r="670" spans="1:31" ht="14.25" customHeight="1">
      <c r="A670" s="168"/>
      <c r="B670" s="169"/>
      <c r="C670" s="170"/>
      <c r="D670" s="171"/>
      <c r="AE670" s="175"/>
    </row>
    <row r="671" spans="1:31" ht="14.25" customHeight="1">
      <c r="A671" s="168"/>
      <c r="B671" s="169"/>
      <c r="C671" s="170"/>
      <c r="D671" s="171"/>
      <c r="AE671" s="175"/>
    </row>
    <row r="672" spans="1:31" ht="14.25" customHeight="1">
      <c r="A672" s="168"/>
      <c r="B672" s="169"/>
      <c r="C672" s="170"/>
      <c r="D672" s="171"/>
      <c r="AE672" s="175"/>
    </row>
    <row r="673" spans="1:31" ht="14.25" customHeight="1">
      <c r="A673" s="168"/>
      <c r="B673" s="169"/>
      <c r="C673" s="170"/>
      <c r="D673" s="171"/>
      <c r="AE673" s="175"/>
    </row>
    <row r="674" spans="1:31" ht="14.25" customHeight="1">
      <c r="A674" s="168"/>
      <c r="B674" s="169"/>
      <c r="C674" s="170"/>
      <c r="D674" s="171"/>
      <c r="AE674" s="175"/>
    </row>
    <row r="675" spans="1:31" ht="14.25" customHeight="1">
      <c r="A675" s="168"/>
      <c r="B675" s="169"/>
      <c r="C675" s="170"/>
      <c r="D675" s="171"/>
      <c r="AE675" s="175"/>
    </row>
    <row r="676" spans="1:31" ht="14.25" customHeight="1">
      <c r="A676" s="168"/>
      <c r="B676" s="169"/>
      <c r="C676" s="170"/>
      <c r="D676" s="171"/>
      <c r="AE676" s="175"/>
    </row>
    <row r="677" spans="1:31" ht="14.25" customHeight="1">
      <c r="A677" s="168"/>
      <c r="B677" s="169"/>
      <c r="C677" s="170"/>
      <c r="D677" s="171"/>
      <c r="AE677" s="175"/>
    </row>
    <row r="678" spans="1:31" ht="14.25" customHeight="1">
      <c r="A678" s="168"/>
      <c r="B678" s="169"/>
      <c r="C678" s="170"/>
      <c r="D678" s="171"/>
      <c r="AE678" s="175"/>
    </row>
    <row r="679" spans="1:31" ht="14.25" customHeight="1">
      <c r="A679" s="168"/>
      <c r="B679" s="169"/>
      <c r="C679" s="170"/>
      <c r="D679" s="171"/>
      <c r="AE679" s="175"/>
    </row>
    <row r="680" spans="1:31" ht="14.25" customHeight="1">
      <c r="A680" s="168"/>
      <c r="B680" s="169"/>
      <c r="C680" s="170"/>
      <c r="D680" s="171"/>
      <c r="AE680" s="175"/>
    </row>
    <row r="681" spans="1:31" ht="14.25" customHeight="1">
      <c r="A681" s="168"/>
      <c r="B681" s="169"/>
      <c r="C681" s="170"/>
      <c r="D681" s="171"/>
      <c r="AE681" s="175"/>
    </row>
    <row r="682" spans="1:31" ht="14.25" customHeight="1">
      <c r="A682" s="168"/>
      <c r="B682" s="169"/>
      <c r="C682" s="170"/>
      <c r="D682" s="171"/>
      <c r="AE682" s="175"/>
    </row>
    <row r="683" spans="1:31" ht="14.25" customHeight="1">
      <c r="A683" s="168"/>
      <c r="B683" s="169"/>
      <c r="C683" s="170"/>
      <c r="D683" s="171"/>
      <c r="AE683" s="175"/>
    </row>
    <row r="684" spans="1:31" ht="14.25" customHeight="1">
      <c r="A684" s="168"/>
      <c r="B684" s="169"/>
      <c r="C684" s="170"/>
      <c r="D684" s="171"/>
      <c r="AE684" s="175"/>
    </row>
    <row r="685" spans="1:31" ht="14.25" customHeight="1">
      <c r="A685" s="168"/>
      <c r="B685" s="169"/>
      <c r="C685" s="170"/>
      <c r="D685" s="171"/>
      <c r="AE685" s="175"/>
    </row>
    <row r="686" spans="1:31" ht="14.25" customHeight="1">
      <c r="A686" s="168"/>
      <c r="B686" s="169"/>
      <c r="C686" s="170"/>
      <c r="D686" s="171"/>
      <c r="AE686" s="175"/>
    </row>
    <row r="687" spans="1:31" ht="14.25" customHeight="1">
      <c r="A687" s="168"/>
      <c r="B687" s="169"/>
      <c r="C687" s="170"/>
      <c r="D687" s="171"/>
      <c r="AE687" s="175"/>
    </row>
    <row r="688" spans="1:31" ht="14.25" customHeight="1">
      <c r="A688" s="168"/>
      <c r="B688" s="169"/>
      <c r="C688" s="170"/>
      <c r="D688" s="171"/>
      <c r="AE688" s="175"/>
    </row>
    <row r="689" spans="1:31" ht="14.25" customHeight="1">
      <c r="A689" s="168"/>
      <c r="B689" s="169"/>
      <c r="C689" s="170"/>
      <c r="D689" s="171"/>
      <c r="AE689" s="175"/>
    </row>
    <row r="690" spans="1:31" ht="14.25" customHeight="1">
      <c r="A690" s="168"/>
      <c r="B690" s="169"/>
      <c r="C690" s="170"/>
      <c r="D690" s="171"/>
      <c r="AE690" s="175"/>
    </row>
    <row r="691" spans="1:31" ht="14.25" customHeight="1">
      <c r="A691" s="168"/>
      <c r="B691" s="169"/>
      <c r="C691" s="170"/>
      <c r="D691" s="171"/>
      <c r="AE691" s="175"/>
    </row>
    <row r="692" spans="1:31" ht="14.25" customHeight="1">
      <c r="A692" s="168"/>
      <c r="B692" s="169"/>
      <c r="C692" s="170"/>
      <c r="D692" s="171"/>
      <c r="AE692" s="175"/>
    </row>
    <row r="693" spans="1:31" ht="14.25" customHeight="1">
      <c r="A693" s="168"/>
      <c r="B693" s="169"/>
      <c r="C693" s="170"/>
      <c r="D693" s="171"/>
      <c r="AE693" s="175"/>
    </row>
    <row r="694" spans="1:31" ht="14.25" customHeight="1">
      <c r="A694" s="168"/>
      <c r="B694" s="169"/>
      <c r="C694" s="170"/>
      <c r="D694" s="171"/>
      <c r="AE694" s="175"/>
    </row>
    <row r="695" spans="1:31" ht="14.25" customHeight="1">
      <c r="A695" s="168"/>
      <c r="B695" s="169"/>
      <c r="C695" s="170"/>
      <c r="D695" s="171"/>
      <c r="AE695" s="175"/>
    </row>
    <row r="696" spans="1:31" ht="14.25" customHeight="1">
      <c r="A696" s="168"/>
      <c r="B696" s="169"/>
      <c r="C696" s="170"/>
      <c r="D696" s="171"/>
      <c r="AE696" s="175"/>
    </row>
    <row r="697" spans="1:31" ht="14.25" customHeight="1">
      <c r="A697" s="168"/>
      <c r="B697" s="169"/>
      <c r="C697" s="170"/>
      <c r="D697" s="171"/>
      <c r="AE697" s="175"/>
    </row>
    <row r="698" spans="1:31" ht="14.25" customHeight="1">
      <c r="A698" s="168"/>
      <c r="B698" s="169"/>
      <c r="C698" s="170"/>
      <c r="D698" s="171"/>
      <c r="AE698" s="175"/>
    </row>
    <row r="699" spans="1:31" ht="14.25" customHeight="1">
      <c r="A699" s="168"/>
      <c r="B699" s="169"/>
      <c r="C699" s="170"/>
      <c r="D699" s="171"/>
      <c r="AE699" s="175"/>
    </row>
    <row r="700" spans="1:31" ht="14.25" customHeight="1">
      <c r="A700" s="168"/>
      <c r="B700" s="169"/>
      <c r="C700" s="170"/>
      <c r="D700" s="171"/>
      <c r="AE700" s="175"/>
    </row>
    <row r="701" spans="1:31" ht="14.25" customHeight="1">
      <c r="A701" s="168"/>
      <c r="B701" s="169"/>
      <c r="C701" s="170"/>
      <c r="D701" s="171"/>
      <c r="AE701" s="175"/>
    </row>
    <row r="702" spans="1:31" ht="14.25" customHeight="1">
      <c r="A702" s="168"/>
      <c r="B702" s="169"/>
      <c r="C702" s="170"/>
      <c r="D702" s="171"/>
      <c r="AE702" s="175"/>
    </row>
    <row r="703" spans="1:31" ht="14.25" customHeight="1">
      <c r="A703" s="168"/>
      <c r="B703" s="169"/>
      <c r="C703" s="170"/>
      <c r="D703" s="171"/>
      <c r="AE703" s="175"/>
    </row>
    <row r="704" spans="1:31" ht="14.25" customHeight="1">
      <c r="A704" s="168"/>
      <c r="B704" s="169"/>
      <c r="C704" s="170"/>
      <c r="D704" s="171"/>
      <c r="AE704" s="175"/>
    </row>
    <row r="705" spans="1:31" ht="14.25" customHeight="1">
      <c r="A705" s="168"/>
      <c r="B705" s="169"/>
      <c r="C705" s="170"/>
      <c r="D705" s="171"/>
      <c r="AE705" s="175"/>
    </row>
    <row r="706" spans="1:31" ht="14.25" customHeight="1">
      <c r="A706" s="168"/>
      <c r="B706" s="169"/>
      <c r="C706" s="170"/>
      <c r="D706" s="171"/>
      <c r="AE706" s="175"/>
    </row>
    <row r="707" spans="1:31" ht="14.25" customHeight="1">
      <c r="A707" s="168"/>
      <c r="B707" s="169"/>
      <c r="C707" s="170"/>
      <c r="D707" s="171"/>
      <c r="AE707" s="175"/>
    </row>
    <row r="708" spans="1:31" ht="14.25" customHeight="1">
      <c r="A708" s="168"/>
      <c r="B708" s="169"/>
      <c r="C708" s="170"/>
      <c r="D708" s="171"/>
      <c r="AE708" s="175"/>
    </row>
    <row r="709" spans="1:31" ht="14.25" customHeight="1">
      <c r="A709" s="168"/>
      <c r="B709" s="169"/>
      <c r="C709" s="170"/>
      <c r="D709" s="171"/>
      <c r="AE709" s="175"/>
    </row>
    <row r="710" spans="1:31" ht="14.25" customHeight="1">
      <c r="A710" s="168"/>
      <c r="B710" s="169"/>
      <c r="C710" s="170"/>
      <c r="D710" s="171"/>
      <c r="AE710" s="175"/>
    </row>
    <row r="711" spans="1:31" ht="14.25" customHeight="1">
      <c r="A711" s="168"/>
      <c r="B711" s="169"/>
      <c r="C711" s="170"/>
      <c r="D711" s="171"/>
      <c r="AE711" s="175"/>
    </row>
    <row r="712" spans="1:31" ht="14.25" customHeight="1">
      <c r="A712" s="168"/>
      <c r="B712" s="169"/>
      <c r="C712" s="170"/>
      <c r="D712" s="171"/>
      <c r="AE712" s="175"/>
    </row>
    <row r="713" spans="1:31" ht="14.25" customHeight="1">
      <c r="A713" s="168"/>
      <c r="B713" s="169"/>
      <c r="C713" s="170"/>
      <c r="D713" s="171"/>
      <c r="AE713" s="175"/>
    </row>
    <row r="714" spans="1:31" ht="14.25" customHeight="1">
      <c r="A714" s="168"/>
      <c r="B714" s="169"/>
      <c r="C714" s="170"/>
      <c r="D714" s="171"/>
      <c r="AE714" s="175"/>
    </row>
    <row r="715" spans="1:31" ht="14.25" customHeight="1">
      <c r="A715" s="168"/>
      <c r="B715" s="169"/>
      <c r="C715" s="170"/>
      <c r="D715" s="171"/>
      <c r="AE715" s="175"/>
    </row>
    <row r="716" spans="1:31" ht="14.25" customHeight="1">
      <c r="A716" s="168"/>
      <c r="B716" s="169"/>
      <c r="C716" s="170"/>
      <c r="D716" s="171"/>
      <c r="AE716" s="175"/>
    </row>
    <row r="717" spans="1:31" ht="14.25" customHeight="1">
      <c r="A717" s="168"/>
      <c r="B717" s="169"/>
      <c r="C717" s="170"/>
      <c r="D717" s="171"/>
      <c r="AE717" s="175"/>
    </row>
    <row r="718" spans="1:31" ht="14.25" customHeight="1">
      <c r="A718" s="168"/>
      <c r="B718" s="169"/>
      <c r="C718" s="170"/>
      <c r="D718" s="171"/>
      <c r="AE718" s="175"/>
    </row>
    <row r="719" spans="1:31" ht="14.25" customHeight="1">
      <c r="A719" s="168"/>
      <c r="B719" s="169"/>
      <c r="C719" s="170"/>
      <c r="D719" s="171"/>
      <c r="AE719" s="175"/>
    </row>
    <row r="720" spans="1:31" ht="14.25" customHeight="1">
      <c r="A720" s="168"/>
      <c r="B720" s="169"/>
      <c r="C720" s="170"/>
      <c r="D720" s="171"/>
      <c r="AE720" s="175"/>
    </row>
    <row r="721" spans="1:31" ht="14.25" customHeight="1">
      <c r="A721" s="168"/>
      <c r="B721" s="169"/>
      <c r="C721" s="170"/>
      <c r="D721" s="171"/>
      <c r="AE721" s="175"/>
    </row>
    <row r="722" spans="1:31" ht="14.25" customHeight="1">
      <c r="A722" s="168"/>
      <c r="B722" s="169"/>
      <c r="C722" s="170"/>
      <c r="D722" s="171"/>
      <c r="AE722" s="175"/>
    </row>
    <row r="723" spans="1:31" ht="14.25" customHeight="1">
      <c r="A723" s="168"/>
      <c r="B723" s="169"/>
      <c r="C723" s="170"/>
      <c r="D723" s="171"/>
      <c r="AE723" s="175"/>
    </row>
    <row r="724" spans="1:31" ht="14.25" customHeight="1">
      <c r="A724" s="168"/>
      <c r="B724" s="169"/>
      <c r="C724" s="170"/>
      <c r="D724" s="171"/>
      <c r="AE724" s="175"/>
    </row>
    <row r="725" spans="1:31" ht="14.25" customHeight="1">
      <c r="A725" s="168"/>
      <c r="B725" s="169"/>
      <c r="C725" s="170"/>
      <c r="D725" s="171"/>
      <c r="AE725" s="175"/>
    </row>
    <row r="726" spans="1:31" ht="14.25" customHeight="1">
      <c r="A726" s="168"/>
      <c r="B726" s="169"/>
      <c r="C726" s="170"/>
      <c r="D726" s="171"/>
      <c r="AE726" s="175"/>
    </row>
    <row r="727" spans="1:31" ht="14.25" customHeight="1">
      <c r="A727" s="168"/>
      <c r="B727" s="169"/>
      <c r="C727" s="170"/>
      <c r="D727" s="171"/>
      <c r="AE727" s="175"/>
    </row>
    <row r="728" spans="1:31" ht="14.25" customHeight="1">
      <c r="A728" s="168"/>
      <c r="B728" s="169"/>
      <c r="C728" s="170"/>
      <c r="D728" s="171"/>
      <c r="AE728" s="175"/>
    </row>
    <row r="729" spans="1:31" ht="14.25" customHeight="1">
      <c r="A729" s="168"/>
      <c r="B729" s="169"/>
      <c r="C729" s="170"/>
      <c r="D729" s="171"/>
      <c r="AE729" s="175"/>
    </row>
    <row r="730" spans="1:31" ht="14.25" customHeight="1">
      <c r="A730" s="168"/>
      <c r="B730" s="169"/>
      <c r="C730" s="170"/>
      <c r="D730" s="171"/>
      <c r="AE730" s="175"/>
    </row>
    <row r="731" spans="1:31" ht="14.25" customHeight="1">
      <c r="A731" s="168"/>
      <c r="B731" s="169"/>
      <c r="C731" s="170"/>
      <c r="D731" s="171"/>
      <c r="AE731" s="175"/>
    </row>
    <row r="732" spans="1:31" ht="14.25" customHeight="1">
      <c r="A732" s="168"/>
      <c r="B732" s="169"/>
      <c r="C732" s="170"/>
      <c r="D732" s="171"/>
      <c r="AE732" s="175"/>
    </row>
    <row r="733" spans="1:31" ht="14.25" customHeight="1">
      <c r="A733" s="168"/>
      <c r="B733" s="169"/>
      <c r="C733" s="170"/>
      <c r="D733" s="171"/>
      <c r="AE733" s="175"/>
    </row>
    <row r="734" spans="1:31" ht="14.25" customHeight="1">
      <c r="A734" s="168"/>
      <c r="B734" s="169"/>
      <c r="C734" s="170"/>
      <c r="D734" s="171"/>
      <c r="AE734" s="175"/>
    </row>
    <row r="735" spans="1:31" ht="14.25" customHeight="1">
      <c r="A735" s="168"/>
      <c r="B735" s="169"/>
      <c r="C735" s="170"/>
      <c r="D735" s="171"/>
      <c r="AE735" s="175"/>
    </row>
    <row r="736" spans="1:31" ht="14.25" customHeight="1">
      <c r="A736" s="168"/>
      <c r="B736" s="169"/>
      <c r="C736" s="170"/>
      <c r="D736" s="171"/>
      <c r="AE736" s="175"/>
    </row>
    <row r="737" spans="1:31" ht="14.25" customHeight="1">
      <c r="A737" s="168"/>
      <c r="B737" s="169"/>
      <c r="C737" s="170"/>
      <c r="D737" s="171"/>
      <c r="AE737" s="175"/>
    </row>
    <row r="738" spans="1:31" ht="14.25" customHeight="1">
      <c r="A738" s="168"/>
      <c r="B738" s="169"/>
      <c r="C738" s="170"/>
      <c r="D738" s="171"/>
      <c r="AE738" s="175"/>
    </row>
    <row r="739" spans="1:31" ht="14.25" customHeight="1">
      <c r="A739" s="168"/>
      <c r="B739" s="169"/>
      <c r="C739" s="170"/>
      <c r="D739" s="171"/>
      <c r="AE739" s="175"/>
    </row>
    <row r="740" spans="1:31" ht="14.25" customHeight="1">
      <c r="A740" s="168"/>
      <c r="B740" s="169"/>
      <c r="C740" s="170"/>
      <c r="D740" s="171"/>
      <c r="AE740" s="175"/>
    </row>
    <row r="741" spans="1:31" ht="14.25" customHeight="1">
      <c r="A741" s="168"/>
      <c r="B741" s="169"/>
      <c r="C741" s="170"/>
      <c r="D741" s="171"/>
      <c r="AE741" s="175"/>
    </row>
    <row r="742" spans="1:31" ht="14.25" customHeight="1">
      <c r="A742" s="168"/>
      <c r="B742" s="169"/>
      <c r="C742" s="170"/>
      <c r="D742" s="171"/>
      <c r="AE742" s="175"/>
    </row>
    <row r="743" spans="1:31" ht="14.25" customHeight="1">
      <c r="A743" s="168"/>
      <c r="B743" s="169"/>
      <c r="C743" s="170"/>
      <c r="D743" s="171"/>
      <c r="AE743" s="175"/>
    </row>
    <row r="744" spans="1:31" ht="14.25" customHeight="1">
      <c r="A744" s="168"/>
      <c r="B744" s="169"/>
      <c r="C744" s="170"/>
      <c r="D744" s="171"/>
      <c r="AE744" s="175"/>
    </row>
    <row r="745" spans="1:31" ht="14.25" customHeight="1">
      <c r="A745" s="168"/>
      <c r="B745" s="169"/>
      <c r="C745" s="170"/>
      <c r="D745" s="171"/>
      <c r="AE745" s="175"/>
    </row>
    <row r="746" spans="1:31" ht="14.25" customHeight="1">
      <c r="A746" s="168"/>
      <c r="B746" s="169"/>
      <c r="C746" s="170"/>
      <c r="D746" s="171"/>
      <c r="AE746" s="175"/>
    </row>
    <row r="747" spans="1:31" ht="14.25" customHeight="1">
      <c r="A747" s="168"/>
      <c r="B747" s="169"/>
      <c r="C747" s="170"/>
      <c r="D747" s="171"/>
      <c r="AE747" s="175"/>
    </row>
    <row r="748" spans="1:31" ht="14.25" customHeight="1">
      <c r="A748" s="168"/>
      <c r="B748" s="169"/>
      <c r="C748" s="170"/>
      <c r="D748" s="171"/>
      <c r="AE748" s="175"/>
    </row>
    <row r="749" spans="1:31" ht="14.25" customHeight="1">
      <c r="A749" s="168"/>
      <c r="B749" s="169"/>
      <c r="C749" s="170"/>
      <c r="D749" s="171"/>
      <c r="AE749" s="175"/>
    </row>
    <row r="750" spans="1:31" ht="14.25" customHeight="1">
      <c r="A750" s="168"/>
      <c r="B750" s="169"/>
      <c r="C750" s="170"/>
      <c r="D750" s="171"/>
      <c r="AE750" s="175"/>
    </row>
    <row r="751" spans="1:31" ht="14.25" customHeight="1">
      <c r="A751" s="168"/>
      <c r="B751" s="169"/>
      <c r="C751" s="170"/>
      <c r="D751" s="171"/>
      <c r="AE751" s="175"/>
    </row>
    <row r="752" spans="1:31" ht="14.25" customHeight="1">
      <c r="A752" s="168"/>
      <c r="B752" s="169"/>
      <c r="C752" s="170"/>
      <c r="D752" s="171"/>
      <c r="AE752" s="175"/>
    </row>
    <row r="753" spans="1:31" ht="14.25" customHeight="1">
      <c r="A753" s="168"/>
      <c r="B753" s="169"/>
      <c r="C753" s="170"/>
      <c r="D753" s="171"/>
      <c r="AE753" s="175"/>
    </row>
    <row r="754" spans="1:31" ht="14.25" customHeight="1">
      <c r="A754" s="168"/>
      <c r="B754" s="169"/>
      <c r="C754" s="170"/>
      <c r="D754" s="171"/>
      <c r="AE754" s="175"/>
    </row>
    <row r="755" spans="1:31" ht="14.25" customHeight="1">
      <c r="A755" s="168"/>
      <c r="B755" s="169"/>
      <c r="C755" s="170"/>
      <c r="D755" s="171"/>
      <c r="AE755" s="175"/>
    </row>
    <row r="756" spans="1:31" ht="14.25" customHeight="1">
      <c r="A756" s="168"/>
      <c r="B756" s="169"/>
      <c r="C756" s="170"/>
      <c r="D756" s="171"/>
      <c r="AE756" s="175"/>
    </row>
    <row r="757" spans="1:31" ht="14.25" customHeight="1">
      <c r="A757" s="168"/>
      <c r="B757" s="169"/>
      <c r="C757" s="170"/>
      <c r="D757" s="171"/>
      <c r="AE757" s="175"/>
    </row>
    <row r="758" spans="1:31" ht="14.25" customHeight="1">
      <c r="A758" s="168"/>
      <c r="B758" s="169"/>
      <c r="C758" s="170"/>
      <c r="D758" s="171"/>
      <c r="AE758" s="175"/>
    </row>
    <row r="759" spans="1:31" ht="14.25" customHeight="1">
      <c r="A759" s="168"/>
      <c r="B759" s="169"/>
      <c r="C759" s="170"/>
      <c r="D759" s="171"/>
      <c r="AE759" s="175"/>
    </row>
    <row r="760" spans="1:31" ht="14.25" customHeight="1">
      <c r="A760" s="168"/>
      <c r="B760" s="169"/>
      <c r="C760" s="170"/>
      <c r="D760" s="171"/>
      <c r="AE760" s="175"/>
    </row>
    <row r="761" spans="1:31" ht="14.25" customHeight="1">
      <c r="A761" s="168"/>
      <c r="B761" s="169"/>
      <c r="C761" s="170"/>
      <c r="D761" s="171"/>
      <c r="AE761" s="175"/>
    </row>
    <row r="762" spans="1:31" ht="14.25" customHeight="1">
      <c r="A762" s="168"/>
      <c r="B762" s="169"/>
      <c r="C762" s="170"/>
      <c r="D762" s="171"/>
      <c r="AE762" s="175"/>
    </row>
    <row r="763" spans="1:31" ht="14.25" customHeight="1">
      <c r="A763" s="168"/>
      <c r="B763" s="169"/>
      <c r="C763" s="170"/>
      <c r="D763" s="171"/>
      <c r="AE763" s="175"/>
    </row>
    <row r="764" spans="1:31" ht="14.25" customHeight="1">
      <c r="A764" s="168"/>
      <c r="B764" s="169"/>
      <c r="C764" s="170"/>
      <c r="D764" s="171"/>
      <c r="AE764" s="175"/>
    </row>
    <row r="765" spans="1:31" ht="14.25" customHeight="1">
      <c r="A765" s="168"/>
      <c r="B765" s="169"/>
      <c r="C765" s="170"/>
      <c r="D765" s="171"/>
      <c r="AE765" s="175"/>
    </row>
    <row r="766" spans="1:31" ht="14.25" customHeight="1">
      <c r="A766" s="168"/>
      <c r="B766" s="169"/>
      <c r="C766" s="170"/>
      <c r="D766" s="171"/>
      <c r="AE766" s="175"/>
    </row>
    <row r="767" spans="1:31" ht="14.25" customHeight="1">
      <c r="A767" s="168"/>
      <c r="B767" s="169"/>
      <c r="C767" s="170"/>
      <c r="D767" s="171"/>
      <c r="AE767" s="175"/>
    </row>
    <row r="768" spans="1:31" ht="14.25" customHeight="1">
      <c r="A768" s="168"/>
      <c r="B768" s="169"/>
      <c r="C768" s="170"/>
      <c r="D768" s="171"/>
      <c r="AE768" s="175"/>
    </row>
    <row r="769" spans="1:31" ht="14.25" customHeight="1">
      <c r="A769" s="168"/>
      <c r="B769" s="169"/>
      <c r="C769" s="170"/>
      <c r="D769" s="171"/>
      <c r="AE769" s="175"/>
    </row>
    <row r="770" spans="1:31" ht="14.25" customHeight="1">
      <c r="A770" s="168"/>
      <c r="B770" s="169"/>
      <c r="C770" s="170"/>
      <c r="D770" s="171"/>
      <c r="AE770" s="175"/>
    </row>
    <row r="771" spans="1:31" ht="14.25" customHeight="1">
      <c r="A771" s="168"/>
      <c r="B771" s="169"/>
      <c r="C771" s="170"/>
      <c r="D771" s="171"/>
      <c r="AE771" s="175"/>
    </row>
    <row r="772" spans="1:31" ht="14.25" customHeight="1">
      <c r="A772" s="168"/>
      <c r="B772" s="169"/>
      <c r="C772" s="170"/>
      <c r="D772" s="171"/>
      <c r="AE772" s="175"/>
    </row>
    <row r="773" spans="1:31" ht="14.25" customHeight="1">
      <c r="A773" s="168"/>
      <c r="B773" s="169"/>
      <c r="C773" s="170"/>
      <c r="D773" s="171"/>
      <c r="AE773" s="175"/>
    </row>
    <row r="774" spans="1:31" ht="14.25" customHeight="1">
      <c r="A774" s="168"/>
      <c r="B774" s="169"/>
      <c r="C774" s="170"/>
      <c r="D774" s="171"/>
      <c r="AE774" s="175"/>
    </row>
    <row r="775" spans="1:31" ht="14.25" customHeight="1">
      <c r="A775" s="168"/>
      <c r="B775" s="169"/>
      <c r="C775" s="170"/>
      <c r="D775" s="171"/>
      <c r="AE775" s="175"/>
    </row>
    <row r="776" spans="1:31" ht="14.25" customHeight="1">
      <c r="A776" s="168"/>
      <c r="B776" s="169"/>
      <c r="C776" s="170"/>
      <c r="D776" s="171"/>
      <c r="AE776" s="175"/>
    </row>
    <row r="777" spans="1:31" ht="14.25" customHeight="1">
      <c r="A777" s="168"/>
      <c r="B777" s="169"/>
      <c r="C777" s="170"/>
      <c r="D777" s="171"/>
      <c r="AE777" s="175"/>
    </row>
    <row r="778" spans="1:31" ht="14.25" customHeight="1">
      <c r="A778" s="168"/>
      <c r="B778" s="169"/>
      <c r="C778" s="170"/>
      <c r="D778" s="171"/>
      <c r="AE778" s="175"/>
    </row>
    <row r="779" spans="1:31" ht="14.25" customHeight="1">
      <c r="A779" s="168"/>
      <c r="B779" s="169"/>
      <c r="C779" s="170"/>
      <c r="D779" s="171"/>
      <c r="AE779" s="175"/>
    </row>
    <row r="780" spans="1:31" ht="14.25" customHeight="1">
      <c r="A780" s="168"/>
      <c r="B780" s="169"/>
      <c r="C780" s="170"/>
      <c r="D780" s="171"/>
      <c r="AE780" s="175"/>
    </row>
    <row r="781" spans="1:31" ht="14.25" customHeight="1">
      <c r="A781" s="168"/>
      <c r="B781" s="169"/>
      <c r="C781" s="170"/>
      <c r="D781" s="171"/>
      <c r="AE781" s="175"/>
    </row>
    <row r="782" spans="1:31" ht="14.25" customHeight="1">
      <c r="A782" s="168"/>
      <c r="B782" s="169"/>
      <c r="C782" s="170"/>
      <c r="D782" s="171"/>
      <c r="AE782" s="175"/>
    </row>
    <row r="783" spans="1:31" ht="14.25" customHeight="1">
      <c r="A783" s="168"/>
      <c r="B783" s="169"/>
      <c r="C783" s="170"/>
      <c r="D783" s="171"/>
      <c r="AE783" s="175"/>
    </row>
    <row r="784" spans="1:31" ht="14.25" customHeight="1">
      <c r="A784" s="168"/>
      <c r="B784" s="169"/>
      <c r="C784" s="170"/>
      <c r="D784" s="171"/>
      <c r="AE784" s="175"/>
    </row>
    <row r="785" spans="1:31" ht="14.25" customHeight="1">
      <c r="A785" s="168"/>
      <c r="B785" s="169"/>
      <c r="C785" s="170"/>
      <c r="D785" s="171"/>
      <c r="AE785" s="175"/>
    </row>
    <row r="786" spans="1:31" ht="14.25" customHeight="1">
      <c r="A786" s="168"/>
      <c r="B786" s="169"/>
      <c r="C786" s="170"/>
      <c r="D786" s="171"/>
      <c r="AE786" s="175"/>
    </row>
    <row r="787" spans="1:31" ht="14.25" customHeight="1">
      <c r="A787" s="168"/>
      <c r="B787" s="169"/>
      <c r="C787" s="170"/>
      <c r="D787" s="171"/>
      <c r="AE787" s="175"/>
    </row>
    <row r="788" spans="1:31" ht="14.25" customHeight="1">
      <c r="A788" s="168"/>
      <c r="B788" s="169"/>
      <c r="C788" s="170"/>
      <c r="D788" s="171"/>
      <c r="AE788" s="175"/>
    </row>
    <row r="789" spans="1:31" ht="14.25" customHeight="1">
      <c r="A789" s="168"/>
      <c r="B789" s="169"/>
      <c r="C789" s="170"/>
      <c r="D789" s="171"/>
      <c r="AE789" s="175"/>
    </row>
    <row r="790" spans="1:31" ht="14.25" customHeight="1">
      <c r="A790" s="168"/>
      <c r="B790" s="169"/>
      <c r="C790" s="170"/>
      <c r="D790" s="171"/>
      <c r="AE790" s="175"/>
    </row>
    <row r="791" spans="1:31" ht="14.25" customHeight="1">
      <c r="A791" s="168"/>
      <c r="B791" s="169"/>
      <c r="C791" s="170"/>
      <c r="D791" s="171"/>
      <c r="AE791" s="175"/>
    </row>
    <row r="792" spans="1:31" ht="14.25" customHeight="1">
      <c r="A792" s="168"/>
      <c r="B792" s="169"/>
      <c r="C792" s="170"/>
      <c r="D792" s="171"/>
      <c r="AE792" s="175"/>
    </row>
    <row r="793" spans="1:31" ht="14.25" customHeight="1">
      <c r="A793" s="168"/>
      <c r="B793" s="169"/>
      <c r="C793" s="170"/>
      <c r="D793" s="171"/>
      <c r="AE793" s="175"/>
    </row>
    <row r="794" spans="1:31" ht="14.25" customHeight="1">
      <c r="A794" s="168"/>
      <c r="B794" s="169"/>
      <c r="C794" s="170"/>
      <c r="D794" s="171"/>
      <c r="AE794" s="175"/>
    </row>
    <row r="795" spans="1:31" ht="14.25" customHeight="1">
      <c r="A795" s="168"/>
      <c r="B795" s="169"/>
      <c r="C795" s="170"/>
      <c r="D795" s="171"/>
      <c r="AE795" s="175"/>
    </row>
    <row r="796" spans="1:31" ht="14.25" customHeight="1">
      <c r="A796" s="168"/>
      <c r="B796" s="169"/>
      <c r="C796" s="170"/>
      <c r="D796" s="171"/>
      <c r="AE796" s="175"/>
    </row>
    <row r="797" spans="1:31" ht="14.25" customHeight="1">
      <c r="A797" s="168"/>
      <c r="B797" s="169"/>
      <c r="C797" s="170"/>
      <c r="D797" s="171"/>
      <c r="AE797" s="175"/>
    </row>
    <row r="798" spans="1:31" ht="14.25" customHeight="1">
      <c r="A798" s="168"/>
      <c r="B798" s="169"/>
      <c r="C798" s="170"/>
      <c r="D798" s="171"/>
      <c r="AE798" s="175"/>
    </row>
    <row r="799" spans="1:31" ht="14.25" customHeight="1">
      <c r="A799" s="168"/>
      <c r="B799" s="169"/>
      <c r="C799" s="170"/>
      <c r="D799" s="171"/>
      <c r="AE799" s="175"/>
    </row>
    <row r="800" spans="1:31" ht="14.25" customHeight="1">
      <c r="A800" s="168"/>
      <c r="B800" s="169"/>
      <c r="C800" s="170"/>
      <c r="D800" s="171"/>
      <c r="AE800" s="175"/>
    </row>
    <row r="801" spans="1:31" ht="14.25" customHeight="1">
      <c r="A801" s="168"/>
      <c r="B801" s="169"/>
      <c r="C801" s="170"/>
      <c r="D801" s="171"/>
      <c r="AE801" s="175"/>
    </row>
    <row r="802" spans="1:31" ht="14.25" customHeight="1">
      <c r="A802" s="168"/>
      <c r="B802" s="169"/>
      <c r="C802" s="170"/>
      <c r="D802" s="171"/>
      <c r="AE802" s="175"/>
    </row>
    <row r="803" spans="1:31" ht="14.25" customHeight="1">
      <c r="A803" s="168"/>
      <c r="B803" s="169"/>
      <c r="C803" s="170"/>
      <c r="D803" s="171"/>
      <c r="AE803" s="175"/>
    </row>
    <row r="804" spans="1:31" ht="14.25" customHeight="1">
      <c r="A804" s="168"/>
      <c r="B804" s="169"/>
      <c r="C804" s="170"/>
      <c r="D804" s="171"/>
      <c r="AE804" s="175"/>
    </row>
    <row r="805" spans="1:31" ht="14.25" customHeight="1">
      <c r="A805" s="168"/>
      <c r="B805" s="169"/>
      <c r="C805" s="170"/>
      <c r="D805" s="171"/>
      <c r="AE805" s="175"/>
    </row>
    <row r="806" spans="1:31" ht="14.25" customHeight="1">
      <c r="A806" s="168"/>
      <c r="B806" s="169"/>
      <c r="C806" s="170"/>
      <c r="D806" s="171"/>
      <c r="AE806" s="175"/>
    </row>
    <row r="807" spans="1:31" ht="14.25" customHeight="1">
      <c r="A807" s="168"/>
      <c r="B807" s="169"/>
      <c r="C807" s="170"/>
      <c r="D807" s="171"/>
      <c r="AE807" s="175"/>
    </row>
    <row r="808" spans="1:31" ht="14.25" customHeight="1">
      <c r="A808" s="168"/>
      <c r="B808" s="169"/>
      <c r="C808" s="170"/>
      <c r="D808" s="171"/>
      <c r="AE808" s="175"/>
    </row>
    <row r="809" spans="1:31" ht="14.25" customHeight="1">
      <c r="A809" s="168"/>
      <c r="B809" s="169"/>
      <c r="C809" s="170"/>
      <c r="D809" s="171"/>
      <c r="AE809" s="175"/>
    </row>
    <row r="810" spans="1:31" ht="14.25" customHeight="1">
      <c r="A810" s="168"/>
      <c r="B810" s="169"/>
      <c r="C810" s="170"/>
      <c r="D810" s="171"/>
      <c r="AE810" s="175"/>
    </row>
    <row r="811" spans="1:31" ht="14.25" customHeight="1">
      <c r="A811" s="168"/>
      <c r="B811" s="169"/>
      <c r="C811" s="170"/>
      <c r="D811" s="171"/>
      <c r="AE811" s="175"/>
    </row>
    <row r="812" spans="1:31" ht="14.25" customHeight="1">
      <c r="A812" s="168"/>
      <c r="B812" s="169"/>
      <c r="C812" s="170"/>
      <c r="D812" s="171"/>
      <c r="AE812" s="175"/>
    </row>
    <row r="813" spans="1:31" ht="14.25" customHeight="1">
      <c r="A813" s="168"/>
      <c r="B813" s="169"/>
      <c r="C813" s="170"/>
      <c r="D813" s="171"/>
      <c r="AE813" s="175"/>
    </row>
    <row r="814" spans="1:31" ht="14.25" customHeight="1">
      <c r="A814" s="168"/>
      <c r="B814" s="169"/>
      <c r="C814" s="170"/>
      <c r="D814" s="171"/>
      <c r="AE814" s="175"/>
    </row>
    <row r="815" spans="1:31" ht="14.25" customHeight="1">
      <c r="A815" s="168"/>
      <c r="B815" s="169"/>
      <c r="C815" s="170"/>
      <c r="D815" s="171"/>
      <c r="AE815" s="175"/>
    </row>
    <row r="816" spans="1:31" ht="14.25" customHeight="1">
      <c r="A816" s="168"/>
      <c r="B816" s="169"/>
      <c r="C816" s="170"/>
      <c r="D816" s="171"/>
      <c r="AE816" s="175"/>
    </row>
    <row r="817" spans="1:31" ht="14.25" customHeight="1">
      <c r="A817" s="168"/>
      <c r="B817" s="169"/>
      <c r="C817" s="170"/>
      <c r="D817" s="171"/>
      <c r="AE817" s="175"/>
    </row>
    <row r="818" spans="1:31" ht="14.25" customHeight="1">
      <c r="A818" s="168"/>
      <c r="B818" s="169"/>
      <c r="C818" s="170"/>
      <c r="D818" s="171"/>
      <c r="AE818" s="175"/>
    </row>
    <row r="819" spans="1:31" ht="14.25" customHeight="1">
      <c r="A819" s="168"/>
      <c r="B819" s="169"/>
      <c r="C819" s="170"/>
      <c r="D819" s="171"/>
      <c r="AE819" s="175"/>
    </row>
    <row r="820" spans="1:31" ht="14.25" customHeight="1">
      <c r="A820" s="168"/>
      <c r="B820" s="169"/>
      <c r="C820" s="170"/>
      <c r="D820" s="171"/>
      <c r="AE820" s="175"/>
    </row>
    <row r="821" spans="1:31" ht="14.25" customHeight="1">
      <c r="A821" s="168"/>
      <c r="B821" s="169"/>
      <c r="C821" s="170"/>
      <c r="D821" s="171"/>
      <c r="AE821" s="175"/>
    </row>
    <row r="822" spans="1:31" ht="14.25" customHeight="1">
      <c r="A822" s="168"/>
      <c r="B822" s="169"/>
      <c r="C822" s="170"/>
      <c r="D822" s="171"/>
      <c r="AE822" s="175"/>
    </row>
    <row r="823" spans="1:31" ht="14.25" customHeight="1">
      <c r="A823" s="168"/>
      <c r="B823" s="169"/>
      <c r="C823" s="170"/>
      <c r="D823" s="171"/>
      <c r="AE823" s="175"/>
    </row>
    <row r="824" spans="1:31" ht="14.25" customHeight="1">
      <c r="A824" s="168"/>
      <c r="B824" s="169"/>
      <c r="C824" s="170"/>
      <c r="D824" s="171"/>
      <c r="AE824" s="175"/>
    </row>
    <row r="825" spans="1:31" ht="14.25" customHeight="1">
      <c r="A825" s="168"/>
      <c r="B825" s="169"/>
      <c r="C825" s="170"/>
      <c r="D825" s="171"/>
      <c r="AE825" s="175"/>
    </row>
    <row r="826" spans="1:31" ht="14.25" customHeight="1">
      <c r="A826" s="168"/>
      <c r="B826" s="169"/>
      <c r="C826" s="170"/>
      <c r="D826" s="171"/>
      <c r="AE826" s="175"/>
    </row>
    <row r="827" spans="1:31" ht="14.25" customHeight="1">
      <c r="A827" s="168"/>
      <c r="B827" s="169"/>
      <c r="C827" s="170"/>
      <c r="D827" s="171"/>
      <c r="AE827" s="175"/>
    </row>
    <row r="828" spans="1:31" ht="14.25" customHeight="1">
      <c r="A828" s="168"/>
      <c r="B828" s="169"/>
      <c r="C828" s="170"/>
      <c r="D828" s="171"/>
      <c r="AE828" s="175"/>
    </row>
    <row r="829" spans="1:31" ht="14.25" customHeight="1">
      <c r="A829" s="168"/>
      <c r="B829" s="169"/>
      <c r="C829" s="170"/>
      <c r="D829" s="171"/>
      <c r="AE829" s="175"/>
    </row>
    <row r="830" spans="1:31" ht="14.25" customHeight="1">
      <c r="A830" s="168"/>
      <c r="B830" s="169"/>
      <c r="C830" s="170"/>
      <c r="D830" s="171"/>
      <c r="AE830" s="175"/>
    </row>
    <row r="831" spans="1:31" ht="14.25" customHeight="1">
      <c r="A831" s="168"/>
      <c r="B831" s="169"/>
      <c r="C831" s="170"/>
      <c r="D831" s="171"/>
      <c r="AE831" s="175"/>
    </row>
    <row r="832" spans="1:31" ht="14.25" customHeight="1">
      <c r="A832" s="168"/>
      <c r="B832" s="169"/>
      <c r="C832" s="170"/>
      <c r="D832" s="171"/>
      <c r="AE832" s="175"/>
    </row>
    <row r="833" spans="1:31" ht="14.25" customHeight="1">
      <c r="A833" s="168"/>
      <c r="B833" s="169"/>
      <c r="C833" s="170"/>
      <c r="D833" s="171"/>
      <c r="AE833" s="175"/>
    </row>
    <row r="834" spans="1:31" ht="14.25" customHeight="1">
      <c r="A834" s="168"/>
      <c r="B834" s="169"/>
      <c r="C834" s="170"/>
      <c r="D834" s="171"/>
      <c r="AE834" s="175"/>
    </row>
    <row r="835" spans="1:31" ht="14.25" customHeight="1">
      <c r="A835" s="168"/>
      <c r="B835" s="169"/>
      <c r="C835" s="170"/>
      <c r="D835" s="171"/>
      <c r="AE835" s="175"/>
    </row>
    <row r="836" spans="1:31" ht="14.25" customHeight="1">
      <c r="A836" s="168"/>
      <c r="B836" s="169"/>
      <c r="C836" s="170"/>
      <c r="D836" s="171"/>
      <c r="AE836" s="175"/>
    </row>
    <row r="837" spans="1:31" ht="14.25" customHeight="1">
      <c r="A837" s="168"/>
      <c r="B837" s="169"/>
      <c r="C837" s="170"/>
      <c r="D837" s="171"/>
      <c r="AE837" s="175"/>
    </row>
    <row r="838" spans="1:31" ht="14.25" customHeight="1">
      <c r="A838" s="168"/>
      <c r="B838" s="169"/>
      <c r="C838" s="170"/>
      <c r="D838" s="171"/>
      <c r="AE838" s="175"/>
    </row>
    <row r="839" spans="1:31" ht="14.25" customHeight="1">
      <c r="A839" s="168"/>
      <c r="B839" s="169"/>
      <c r="C839" s="170"/>
      <c r="D839" s="171"/>
      <c r="AE839" s="175"/>
    </row>
    <row r="840" spans="1:31" ht="14.25" customHeight="1">
      <c r="A840" s="168"/>
      <c r="B840" s="169"/>
      <c r="C840" s="170"/>
      <c r="D840" s="171"/>
      <c r="AE840" s="175"/>
    </row>
    <row r="841" spans="1:31" ht="14.25" customHeight="1">
      <c r="A841" s="168"/>
      <c r="B841" s="169"/>
      <c r="C841" s="170"/>
      <c r="D841" s="171"/>
      <c r="AE841" s="175"/>
    </row>
    <row r="842" spans="1:31" ht="14.25" customHeight="1">
      <c r="A842" s="168"/>
      <c r="B842" s="169"/>
      <c r="C842" s="170"/>
      <c r="D842" s="171"/>
      <c r="AE842" s="175"/>
    </row>
    <row r="843" spans="1:31" ht="14.25" customHeight="1">
      <c r="A843" s="168"/>
      <c r="B843" s="169"/>
      <c r="C843" s="170"/>
      <c r="D843" s="171"/>
      <c r="AE843" s="175"/>
    </row>
    <row r="844" spans="1:31" ht="14.25" customHeight="1">
      <c r="A844" s="168"/>
      <c r="B844" s="169"/>
      <c r="C844" s="170"/>
      <c r="D844" s="171"/>
      <c r="AE844" s="175"/>
    </row>
    <row r="845" spans="1:31" ht="14.25" customHeight="1">
      <c r="A845" s="168"/>
      <c r="B845" s="169"/>
      <c r="C845" s="170"/>
      <c r="D845" s="171"/>
      <c r="AE845" s="175"/>
    </row>
    <row r="846" spans="1:31" ht="14.25" customHeight="1">
      <c r="A846" s="168"/>
      <c r="B846" s="169"/>
      <c r="C846" s="170"/>
      <c r="D846" s="171"/>
      <c r="AE846" s="175"/>
    </row>
    <row r="847" spans="1:31" ht="14.25" customHeight="1">
      <c r="A847" s="168"/>
      <c r="B847" s="169"/>
      <c r="C847" s="170"/>
      <c r="D847" s="171"/>
      <c r="AE847" s="175"/>
    </row>
    <row r="848" spans="1:31" ht="14.25" customHeight="1">
      <c r="A848" s="168"/>
      <c r="B848" s="169"/>
      <c r="C848" s="170"/>
      <c r="D848" s="171"/>
      <c r="AE848" s="175"/>
    </row>
    <row r="849" spans="1:31" ht="14.25" customHeight="1">
      <c r="A849" s="168"/>
      <c r="B849" s="169"/>
      <c r="C849" s="170"/>
      <c r="D849" s="171"/>
      <c r="AE849" s="175"/>
    </row>
    <row r="850" spans="1:31" ht="14.25" customHeight="1">
      <c r="A850" s="168"/>
      <c r="B850" s="169"/>
      <c r="C850" s="170"/>
      <c r="D850" s="171"/>
      <c r="AE850" s="175"/>
    </row>
    <row r="851" spans="1:31" ht="14.25" customHeight="1">
      <c r="A851" s="168"/>
      <c r="B851" s="169"/>
      <c r="C851" s="170"/>
      <c r="D851" s="171"/>
      <c r="AE851" s="175"/>
    </row>
    <row r="852" spans="1:31" ht="14.25" customHeight="1">
      <c r="A852" s="168"/>
      <c r="B852" s="169"/>
      <c r="C852" s="170"/>
      <c r="D852" s="171"/>
      <c r="AE852" s="175"/>
    </row>
    <row r="853" spans="1:31" ht="14.25" customHeight="1">
      <c r="A853" s="168"/>
      <c r="B853" s="169"/>
      <c r="C853" s="170"/>
      <c r="D853" s="171"/>
      <c r="AE853" s="175"/>
    </row>
    <row r="854" spans="1:31" ht="14.25" customHeight="1">
      <c r="A854" s="168"/>
      <c r="B854" s="169"/>
      <c r="C854" s="170"/>
      <c r="D854" s="171"/>
      <c r="AE854" s="175"/>
    </row>
    <row r="855" spans="1:31" ht="14.25" customHeight="1">
      <c r="A855" s="168"/>
      <c r="B855" s="169"/>
      <c r="C855" s="170"/>
      <c r="D855" s="171"/>
      <c r="AE855" s="175"/>
    </row>
    <row r="856" spans="1:31" ht="14.25" customHeight="1">
      <c r="A856" s="168"/>
      <c r="B856" s="169"/>
      <c r="C856" s="170"/>
      <c r="D856" s="171"/>
      <c r="AE856" s="175"/>
    </row>
    <row r="857" spans="1:31" ht="14.25" customHeight="1">
      <c r="A857" s="168"/>
      <c r="B857" s="169"/>
      <c r="C857" s="170"/>
      <c r="D857" s="171"/>
      <c r="AE857" s="175"/>
    </row>
    <row r="858" spans="1:31" ht="14.25" customHeight="1">
      <c r="A858" s="168"/>
      <c r="B858" s="169"/>
      <c r="C858" s="170"/>
      <c r="D858" s="171"/>
      <c r="AE858" s="175"/>
    </row>
    <row r="859" spans="1:31" ht="14.25" customHeight="1">
      <c r="A859" s="168"/>
      <c r="B859" s="169"/>
      <c r="C859" s="170"/>
      <c r="D859" s="171"/>
      <c r="AE859" s="175"/>
    </row>
    <row r="860" spans="1:31" ht="14.25" customHeight="1">
      <c r="A860" s="168"/>
      <c r="B860" s="169"/>
      <c r="C860" s="170"/>
      <c r="D860" s="171"/>
      <c r="AE860" s="175"/>
    </row>
    <row r="861" spans="1:31" ht="14.25" customHeight="1">
      <c r="A861" s="168"/>
      <c r="B861" s="169"/>
      <c r="C861" s="170"/>
      <c r="D861" s="171"/>
      <c r="AE861" s="175"/>
    </row>
    <row r="862" spans="1:31" ht="14.25" customHeight="1">
      <c r="A862" s="168"/>
      <c r="B862" s="169"/>
      <c r="C862" s="170"/>
      <c r="D862" s="171"/>
      <c r="AE862" s="175"/>
    </row>
    <row r="863" spans="1:31" ht="14.25" customHeight="1">
      <c r="A863" s="168"/>
      <c r="B863" s="169"/>
      <c r="C863" s="170"/>
      <c r="D863" s="171"/>
      <c r="AE863" s="175"/>
    </row>
    <row r="864" spans="1:31" ht="14.25" customHeight="1">
      <c r="A864" s="168"/>
      <c r="B864" s="169"/>
      <c r="C864" s="170"/>
      <c r="D864" s="171"/>
      <c r="AE864" s="175"/>
    </row>
    <row r="865" spans="1:31" ht="14.25" customHeight="1">
      <c r="A865" s="168"/>
      <c r="B865" s="169"/>
      <c r="C865" s="170"/>
      <c r="D865" s="171"/>
      <c r="AE865" s="175"/>
    </row>
    <row r="866" spans="1:31" ht="14.25" customHeight="1">
      <c r="A866" s="168"/>
      <c r="B866" s="169"/>
      <c r="C866" s="170"/>
      <c r="D866" s="171"/>
      <c r="AE866" s="175"/>
    </row>
    <row r="867" spans="1:31" ht="14.25" customHeight="1">
      <c r="A867" s="168"/>
      <c r="B867" s="169"/>
      <c r="C867" s="170"/>
      <c r="D867" s="171"/>
      <c r="AE867" s="175"/>
    </row>
    <row r="868" spans="1:31" ht="14.25" customHeight="1">
      <c r="A868" s="168"/>
      <c r="B868" s="169"/>
      <c r="C868" s="170"/>
      <c r="D868" s="171"/>
      <c r="AE868" s="175"/>
    </row>
    <row r="869" spans="1:31" ht="14.25" customHeight="1">
      <c r="A869" s="168"/>
      <c r="B869" s="169"/>
      <c r="C869" s="170"/>
      <c r="D869" s="171"/>
      <c r="AE869" s="175"/>
    </row>
    <row r="870" spans="1:31" ht="14.25" customHeight="1">
      <c r="A870" s="168"/>
      <c r="B870" s="169"/>
      <c r="C870" s="170"/>
      <c r="D870" s="171"/>
      <c r="AE870" s="175"/>
    </row>
    <row r="871" spans="1:31" ht="14.25" customHeight="1">
      <c r="A871" s="168"/>
      <c r="B871" s="169"/>
      <c r="C871" s="170"/>
      <c r="D871" s="171"/>
      <c r="AE871" s="175"/>
    </row>
    <row r="872" spans="1:31" ht="14.25" customHeight="1">
      <c r="A872" s="168"/>
      <c r="B872" s="169"/>
      <c r="C872" s="170"/>
      <c r="D872" s="171"/>
      <c r="AE872" s="175"/>
    </row>
    <row r="873" spans="1:31" ht="14.25" customHeight="1">
      <c r="A873" s="168"/>
      <c r="B873" s="169"/>
      <c r="C873" s="170"/>
      <c r="D873" s="171"/>
      <c r="AE873" s="175"/>
    </row>
    <row r="874" spans="1:31" ht="14.25" customHeight="1">
      <c r="A874" s="168"/>
      <c r="B874" s="169"/>
      <c r="C874" s="170"/>
      <c r="D874" s="171"/>
      <c r="AE874" s="175"/>
    </row>
    <row r="875" spans="1:31" ht="14.25" customHeight="1">
      <c r="A875" s="168"/>
      <c r="B875" s="169"/>
      <c r="C875" s="170"/>
      <c r="D875" s="171"/>
      <c r="AE875" s="175"/>
    </row>
    <row r="876" spans="1:31" ht="14.25" customHeight="1">
      <c r="A876" s="168"/>
      <c r="B876" s="169"/>
      <c r="C876" s="170"/>
      <c r="D876" s="171"/>
      <c r="AE876" s="175"/>
    </row>
    <row r="877" spans="1:31" ht="14.25" customHeight="1">
      <c r="A877" s="168"/>
      <c r="B877" s="169"/>
      <c r="C877" s="170"/>
      <c r="D877" s="171"/>
      <c r="AE877" s="175"/>
    </row>
    <row r="878" spans="1:31" ht="14.25" customHeight="1">
      <c r="A878" s="168"/>
      <c r="B878" s="169"/>
      <c r="C878" s="170"/>
      <c r="D878" s="171"/>
      <c r="AE878" s="175"/>
    </row>
    <row r="879" spans="1:31" ht="14.25" customHeight="1">
      <c r="A879" s="168"/>
      <c r="B879" s="169"/>
      <c r="C879" s="170"/>
      <c r="D879" s="171"/>
      <c r="AE879" s="175"/>
    </row>
    <row r="880" spans="1:31" ht="14.25" customHeight="1">
      <c r="A880" s="168"/>
      <c r="B880" s="169"/>
      <c r="C880" s="170"/>
      <c r="D880" s="171"/>
      <c r="AE880" s="175"/>
    </row>
    <row r="881" spans="1:31" ht="14.25" customHeight="1">
      <c r="A881" s="168"/>
      <c r="B881" s="169"/>
      <c r="C881" s="170"/>
      <c r="D881" s="171"/>
      <c r="AE881" s="175"/>
    </row>
    <row r="882" spans="1:31" ht="14.25" customHeight="1">
      <c r="A882" s="168"/>
      <c r="B882" s="169"/>
      <c r="C882" s="170"/>
      <c r="D882" s="171"/>
      <c r="AE882" s="175"/>
    </row>
    <row r="883" spans="1:31" ht="14.25" customHeight="1">
      <c r="A883" s="168"/>
      <c r="B883" s="169"/>
      <c r="C883" s="170"/>
      <c r="D883" s="171"/>
      <c r="AE883" s="175"/>
    </row>
    <row r="884" spans="1:31" ht="14.25" customHeight="1">
      <c r="A884" s="168"/>
      <c r="B884" s="169"/>
      <c r="C884" s="170"/>
      <c r="D884" s="171"/>
      <c r="AE884" s="175"/>
    </row>
    <row r="885" spans="1:31" ht="14.25" customHeight="1">
      <c r="A885" s="168"/>
      <c r="B885" s="169"/>
      <c r="C885" s="170"/>
      <c r="D885" s="171"/>
      <c r="AE885" s="175"/>
    </row>
    <row r="886" spans="1:31" ht="14.25" customHeight="1">
      <c r="A886" s="168"/>
      <c r="B886" s="169"/>
      <c r="C886" s="170"/>
      <c r="D886" s="171"/>
      <c r="AE886" s="175"/>
    </row>
    <row r="887" spans="1:31" ht="14.25" customHeight="1">
      <c r="A887" s="168"/>
      <c r="B887" s="169"/>
      <c r="C887" s="170"/>
      <c r="D887" s="171"/>
      <c r="AE887" s="175"/>
    </row>
    <row r="888" spans="1:31" ht="14.25" customHeight="1">
      <c r="A888" s="168"/>
      <c r="B888" s="169"/>
      <c r="C888" s="170"/>
      <c r="D888" s="171"/>
      <c r="AE888" s="175"/>
    </row>
    <row r="889" spans="1:31" ht="14.25" customHeight="1">
      <c r="A889" s="168"/>
      <c r="B889" s="169"/>
      <c r="C889" s="170"/>
      <c r="D889" s="171"/>
      <c r="AE889" s="175"/>
    </row>
    <row r="890" spans="1:31" ht="14.25" customHeight="1">
      <c r="A890" s="168"/>
      <c r="B890" s="169"/>
      <c r="C890" s="170"/>
      <c r="D890" s="171"/>
      <c r="AE890" s="175"/>
    </row>
    <row r="891" spans="1:31" ht="14.25" customHeight="1">
      <c r="A891" s="168"/>
      <c r="B891" s="169"/>
      <c r="C891" s="170"/>
      <c r="D891" s="171"/>
      <c r="AE891" s="175"/>
    </row>
    <row r="892" spans="1:31" ht="14.25" customHeight="1">
      <c r="A892" s="168"/>
      <c r="B892" s="169"/>
      <c r="C892" s="170"/>
      <c r="D892" s="171"/>
      <c r="AE892" s="175"/>
    </row>
    <row r="893" spans="1:31" ht="14.25" customHeight="1">
      <c r="A893" s="168"/>
      <c r="B893" s="169"/>
      <c r="C893" s="170"/>
      <c r="D893" s="171"/>
      <c r="AE893" s="175"/>
    </row>
    <row r="894" spans="1:31" ht="14.25" customHeight="1">
      <c r="A894" s="168"/>
      <c r="B894" s="169"/>
      <c r="C894" s="170"/>
      <c r="D894" s="171"/>
      <c r="AE894" s="175"/>
    </row>
    <row r="895" spans="1:31" ht="14.25" customHeight="1">
      <c r="A895" s="168"/>
      <c r="B895" s="169"/>
      <c r="C895" s="170"/>
      <c r="D895" s="171"/>
      <c r="AE895" s="175"/>
    </row>
    <row r="896" spans="1:31" ht="14.25" customHeight="1">
      <c r="A896" s="168"/>
      <c r="B896" s="169"/>
      <c r="C896" s="170"/>
      <c r="D896" s="171"/>
      <c r="AE896" s="175"/>
    </row>
    <row r="897" spans="1:31" ht="14.25" customHeight="1">
      <c r="A897" s="168"/>
      <c r="B897" s="169"/>
      <c r="C897" s="170"/>
      <c r="D897" s="171"/>
      <c r="AE897" s="175"/>
    </row>
    <row r="898" spans="1:31" ht="14.25" customHeight="1">
      <c r="A898" s="168"/>
      <c r="B898" s="169"/>
      <c r="C898" s="170"/>
      <c r="D898" s="171"/>
      <c r="AE898" s="175"/>
    </row>
    <row r="899" spans="1:31" ht="14.25" customHeight="1">
      <c r="A899" s="168"/>
      <c r="B899" s="169"/>
      <c r="C899" s="170"/>
      <c r="D899" s="171"/>
      <c r="AE899" s="175"/>
    </row>
    <row r="900" spans="1:31" ht="14.25" customHeight="1">
      <c r="A900" s="168"/>
      <c r="B900" s="169"/>
      <c r="C900" s="170"/>
      <c r="D900" s="171"/>
      <c r="AE900" s="175"/>
    </row>
    <row r="901" spans="1:31" ht="14.25" customHeight="1">
      <c r="A901" s="168"/>
      <c r="B901" s="169"/>
      <c r="C901" s="170"/>
      <c r="D901" s="171"/>
      <c r="AE901" s="175"/>
    </row>
    <row r="902" spans="1:31" ht="14.25" customHeight="1">
      <c r="A902" s="168"/>
      <c r="B902" s="169"/>
      <c r="C902" s="170"/>
      <c r="D902" s="171"/>
      <c r="AE902" s="175"/>
    </row>
    <row r="903" spans="1:31" ht="14.25" customHeight="1">
      <c r="A903" s="168"/>
      <c r="B903" s="169"/>
      <c r="C903" s="170"/>
      <c r="D903" s="171"/>
      <c r="AE903" s="175"/>
    </row>
    <row r="904" spans="1:31" ht="14.25" customHeight="1">
      <c r="A904" s="168"/>
      <c r="B904" s="169"/>
      <c r="C904" s="170"/>
      <c r="D904" s="171"/>
      <c r="AE904" s="175"/>
    </row>
    <row r="905" spans="1:31" ht="14.25" customHeight="1">
      <c r="A905" s="168"/>
      <c r="B905" s="169"/>
      <c r="C905" s="170"/>
      <c r="D905" s="171"/>
      <c r="AE905" s="175"/>
    </row>
    <row r="906" spans="1:31" ht="14.25" customHeight="1">
      <c r="A906" s="168"/>
      <c r="B906" s="169"/>
      <c r="C906" s="170"/>
      <c r="D906" s="171"/>
      <c r="AE906" s="175"/>
    </row>
    <row r="907" spans="1:31" ht="14.25" customHeight="1">
      <c r="A907" s="168"/>
      <c r="B907" s="169"/>
      <c r="C907" s="170"/>
      <c r="D907" s="171"/>
      <c r="AE907" s="175"/>
    </row>
    <row r="908" spans="1:31" ht="14.25" customHeight="1">
      <c r="A908" s="168"/>
      <c r="B908" s="169"/>
      <c r="C908" s="170"/>
      <c r="D908" s="171"/>
      <c r="AE908" s="175"/>
    </row>
    <row r="909" spans="1:31" ht="14.25" customHeight="1">
      <c r="A909" s="168"/>
      <c r="B909" s="169"/>
      <c r="C909" s="170"/>
      <c r="D909" s="171"/>
      <c r="AE909" s="175"/>
    </row>
    <row r="910" spans="1:31" ht="14.25" customHeight="1">
      <c r="A910" s="168"/>
      <c r="B910" s="169"/>
      <c r="C910" s="170"/>
      <c r="D910" s="171"/>
      <c r="AE910" s="175"/>
    </row>
    <row r="911" spans="1:31" ht="14.25" customHeight="1">
      <c r="A911" s="168"/>
      <c r="B911" s="169"/>
      <c r="C911" s="170"/>
      <c r="D911" s="171"/>
      <c r="AE911" s="175"/>
    </row>
    <row r="912" spans="1:31" ht="14.25" customHeight="1">
      <c r="A912" s="168"/>
      <c r="B912" s="169"/>
      <c r="C912" s="170"/>
      <c r="D912" s="171"/>
      <c r="AE912" s="175"/>
    </row>
    <row r="913" spans="1:31" ht="14.25" customHeight="1">
      <c r="A913" s="168"/>
      <c r="B913" s="169"/>
      <c r="C913" s="170"/>
      <c r="D913" s="171"/>
      <c r="AE913" s="175"/>
    </row>
    <row r="914" spans="1:31" ht="14.25" customHeight="1">
      <c r="A914" s="168"/>
      <c r="B914" s="169"/>
      <c r="C914" s="170"/>
      <c r="D914" s="171"/>
      <c r="AE914" s="175"/>
    </row>
    <row r="915" spans="1:31" ht="14.25" customHeight="1">
      <c r="A915" s="168"/>
      <c r="B915" s="169"/>
      <c r="C915" s="170"/>
      <c r="D915" s="171"/>
      <c r="AE915" s="175"/>
    </row>
    <row r="916" spans="1:31" ht="14.25" customHeight="1">
      <c r="A916" s="168"/>
      <c r="B916" s="169"/>
      <c r="C916" s="170"/>
      <c r="D916" s="171"/>
      <c r="AE916" s="175"/>
    </row>
    <row r="917" spans="1:31" ht="14.25" customHeight="1">
      <c r="A917" s="168"/>
      <c r="B917" s="169"/>
      <c r="C917" s="170"/>
      <c r="D917" s="171"/>
      <c r="AE917" s="175"/>
    </row>
    <row r="918" spans="1:31" ht="14.25" customHeight="1">
      <c r="A918" s="168"/>
      <c r="B918" s="169"/>
      <c r="C918" s="170"/>
      <c r="D918" s="171"/>
      <c r="AE918" s="175"/>
    </row>
    <row r="919" spans="1:31" ht="14.25" customHeight="1">
      <c r="A919" s="168"/>
      <c r="B919" s="169"/>
      <c r="C919" s="170"/>
      <c r="D919" s="171"/>
      <c r="AE919" s="175"/>
    </row>
    <row r="920" spans="1:31" ht="14.25" customHeight="1">
      <c r="A920" s="168"/>
      <c r="B920" s="169"/>
      <c r="C920" s="170"/>
      <c r="D920" s="171"/>
      <c r="AE920" s="175"/>
    </row>
    <row r="921" spans="1:31" ht="14.25" customHeight="1">
      <c r="A921" s="168"/>
      <c r="B921" s="169"/>
      <c r="C921" s="170"/>
      <c r="D921" s="171"/>
      <c r="AE921" s="175"/>
    </row>
    <row r="922" spans="1:31" ht="14.25" customHeight="1">
      <c r="A922" s="168"/>
      <c r="B922" s="169"/>
      <c r="C922" s="170"/>
      <c r="D922" s="171"/>
      <c r="AE922" s="175"/>
    </row>
    <row r="923" spans="1:31" ht="14.25" customHeight="1">
      <c r="A923" s="168"/>
      <c r="B923" s="169"/>
      <c r="C923" s="170"/>
      <c r="D923" s="171"/>
      <c r="AE923" s="175"/>
    </row>
    <row r="924" spans="1:31" ht="14.25" customHeight="1">
      <c r="A924" s="168"/>
      <c r="B924" s="169"/>
      <c r="C924" s="170"/>
      <c r="D924" s="171"/>
      <c r="AE924" s="175"/>
    </row>
    <row r="925" spans="1:31" ht="14.25" customHeight="1">
      <c r="A925" s="168"/>
      <c r="B925" s="169"/>
      <c r="C925" s="170"/>
      <c r="D925" s="171"/>
      <c r="AE925" s="175"/>
    </row>
    <row r="926" spans="1:31" ht="14.25" customHeight="1">
      <c r="A926" s="168"/>
      <c r="B926" s="169"/>
      <c r="C926" s="170"/>
      <c r="D926" s="171"/>
      <c r="AE926" s="175"/>
    </row>
    <row r="927" spans="1:31" ht="14.25" customHeight="1">
      <c r="A927" s="168"/>
      <c r="B927" s="169"/>
      <c r="C927" s="170"/>
      <c r="D927" s="171"/>
      <c r="AE927" s="175"/>
    </row>
    <row r="928" spans="1:31" ht="14.25" customHeight="1">
      <c r="A928" s="168"/>
      <c r="B928" s="169"/>
      <c r="C928" s="170"/>
      <c r="D928" s="171"/>
      <c r="AE928" s="175"/>
    </row>
    <row r="929" spans="1:31" ht="14.25" customHeight="1">
      <c r="A929" s="168"/>
      <c r="B929" s="169"/>
      <c r="C929" s="170"/>
      <c r="D929" s="171"/>
      <c r="AE929" s="175"/>
    </row>
    <row r="930" spans="1:31" ht="14.25" customHeight="1">
      <c r="A930" s="168"/>
      <c r="B930" s="169"/>
      <c r="C930" s="170"/>
      <c r="D930" s="171"/>
      <c r="AE930" s="175"/>
    </row>
    <row r="931" spans="1:31" ht="14.25" customHeight="1">
      <c r="A931" s="168"/>
      <c r="B931" s="169"/>
      <c r="C931" s="170"/>
      <c r="D931" s="171"/>
      <c r="AE931" s="175"/>
    </row>
    <row r="932" spans="1:31" ht="14.25" customHeight="1">
      <c r="A932" s="168"/>
      <c r="B932" s="169"/>
      <c r="C932" s="170"/>
      <c r="D932" s="171"/>
      <c r="AE932" s="175"/>
    </row>
    <row r="933" spans="1:31" ht="14.25" customHeight="1">
      <c r="A933" s="168"/>
      <c r="B933" s="169"/>
      <c r="C933" s="170"/>
      <c r="D933" s="171"/>
      <c r="AE933" s="175"/>
    </row>
    <row r="934" spans="1:31" ht="14.25" customHeight="1">
      <c r="A934" s="168"/>
      <c r="B934" s="169"/>
      <c r="C934" s="170"/>
      <c r="D934" s="171"/>
      <c r="AE934" s="175"/>
    </row>
    <row r="935" spans="1:31" ht="14.25" customHeight="1">
      <c r="A935" s="168"/>
      <c r="B935" s="169"/>
      <c r="C935" s="170"/>
      <c r="D935" s="171"/>
      <c r="AE935" s="175"/>
    </row>
    <row r="936" spans="1:31" ht="14.25" customHeight="1">
      <c r="A936" s="168"/>
      <c r="B936" s="169"/>
      <c r="C936" s="170"/>
      <c r="D936" s="171"/>
      <c r="AE936" s="175"/>
    </row>
    <row r="937" spans="1:31" ht="14.25" customHeight="1">
      <c r="A937" s="168"/>
      <c r="B937" s="169"/>
      <c r="C937" s="170"/>
      <c r="D937" s="171"/>
      <c r="AE937" s="175"/>
    </row>
    <row r="938" spans="1:31" ht="14.25" customHeight="1">
      <c r="A938" s="168"/>
      <c r="B938" s="169"/>
      <c r="C938" s="170"/>
      <c r="D938" s="171"/>
      <c r="AE938" s="175"/>
    </row>
    <row r="939" spans="1:31" ht="14.25" customHeight="1">
      <c r="A939" s="168"/>
      <c r="B939" s="169"/>
      <c r="C939" s="170"/>
      <c r="D939" s="171"/>
      <c r="AE939" s="175"/>
    </row>
    <row r="940" spans="1:31" ht="14.25" customHeight="1">
      <c r="A940" s="168"/>
      <c r="B940" s="169"/>
      <c r="C940" s="170"/>
      <c r="D940" s="171"/>
      <c r="AE940" s="175"/>
    </row>
    <row r="941" spans="1:31" ht="14.25" customHeight="1">
      <c r="A941" s="168"/>
      <c r="B941" s="169"/>
      <c r="C941" s="170"/>
      <c r="D941" s="171"/>
      <c r="AE941" s="175"/>
    </row>
    <row r="942" spans="1:31" ht="14.25" customHeight="1">
      <c r="A942" s="168"/>
      <c r="B942" s="169"/>
      <c r="C942" s="170"/>
      <c r="D942" s="171"/>
      <c r="AE942" s="175"/>
    </row>
    <row r="943" spans="1:31" ht="14.25" customHeight="1">
      <c r="A943" s="168"/>
      <c r="B943" s="169"/>
      <c r="C943" s="170"/>
      <c r="D943" s="171"/>
      <c r="AE943" s="175"/>
    </row>
    <row r="944" spans="1:31" ht="14.25" customHeight="1">
      <c r="A944" s="168"/>
      <c r="B944" s="169"/>
      <c r="C944" s="170"/>
      <c r="D944" s="171"/>
      <c r="AE944" s="175"/>
    </row>
    <row r="945" spans="1:31" ht="14.25" customHeight="1">
      <c r="A945" s="168"/>
      <c r="B945" s="169"/>
      <c r="C945" s="170"/>
      <c r="D945" s="171"/>
      <c r="AE945" s="175"/>
    </row>
    <row r="946" spans="1:31" ht="14.25" customHeight="1">
      <c r="A946" s="168"/>
      <c r="B946" s="169"/>
      <c r="C946" s="170"/>
      <c r="D946" s="171"/>
      <c r="AE946" s="175"/>
    </row>
    <row r="947" spans="1:31" ht="14.25" customHeight="1">
      <c r="A947" s="168"/>
      <c r="B947" s="169"/>
      <c r="C947" s="170"/>
      <c r="D947" s="171"/>
      <c r="AE947" s="175"/>
    </row>
    <row r="948" spans="1:31" ht="14.25" customHeight="1">
      <c r="A948" s="168"/>
      <c r="B948" s="169"/>
      <c r="C948" s="170"/>
      <c r="D948" s="171"/>
      <c r="AE948" s="175"/>
    </row>
    <row r="949" spans="1:31" ht="14.25" customHeight="1">
      <c r="A949" s="168"/>
      <c r="B949" s="169"/>
      <c r="C949" s="170"/>
      <c r="D949" s="171"/>
      <c r="AE949" s="175"/>
    </row>
    <row r="950" spans="1:31" ht="14.25" customHeight="1">
      <c r="A950" s="168"/>
      <c r="B950" s="169"/>
      <c r="C950" s="170"/>
      <c r="D950" s="171"/>
      <c r="AE950" s="175"/>
    </row>
    <row r="951" spans="1:31" ht="14.25" customHeight="1">
      <c r="A951" s="168"/>
      <c r="B951" s="169"/>
      <c r="C951" s="170"/>
      <c r="D951" s="171"/>
      <c r="AE951" s="175"/>
    </row>
    <row r="952" spans="1:31" ht="14.25" customHeight="1">
      <c r="A952" s="168"/>
      <c r="B952" s="169"/>
      <c r="C952" s="170"/>
      <c r="D952" s="171"/>
      <c r="AE952" s="175"/>
    </row>
    <row r="953" spans="1:31" ht="14.25" customHeight="1">
      <c r="A953" s="168"/>
      <c r="B953" s="169"/>
      <c r="C953" s="170"/>
      <c r="D953" s="171"/>
      <c r="AE953" s="175"/>
    </row>
    <row r="954" spans="1:31" ht="14.25" customHeight="1">
      <c r="A954" s="168"/>
      <c r="B954" s="169"/>
      <c r="C954" s="170"/>
      <c r="D954" s="171"/>
      <c r="AE954" s="175"/>
    </row>
    <row r="955" spans="1:31" ht="14.25" customHeight="1">
      <c r="A955" s="168"/>
      <c r="B955" s="169"/>
      <c r="C955" s="170"/>
      <c r="D955" s="171"/>
      <c r="AE955" s="175"/>
    </row>
    <row r="956" spans="1:31" ht="14.25" customHeight="1">
      <c r="A956" s="168"/>
      <c r="B956" s="169"/>
      <c r="C956" s="170"/>
      <c r="D956" s="171"/>
      <c r="AE956" s="175"/>
    </row>
    <row r="957" spans="1:31" ht="14.25" customHeight="1">
      <c r="A957" s="168"/>
      <c r="B957" s="169"/>
      <c r="C957" s="170"/>
      <c r="D957" s="171"/>
      <c r="AE957" s="175"/>
    </row>
    <row r="958" spans="1:31" ht="14.25" customHeight="1">
      <c r="A958" s="168"/>
      <c r="B958" s="169"/>
      <c r="C958" s="170"/>
      <c r="D958" s="171"/>
      <c r="AE958" s="175"/>
    </row>
    <row r="959" spans="1:31" ht="14.25" customHeight="1">
      <c r="A959" s="168"/>
      <c r="B959" s="169"/>
      <c r="C959" s="170"/>
      <c r="D959" s="171"/>
      <c r="AE959" s="175"/>
    </row>
    <row r="960" spans="1:31" ht="14.25" customHeight="1">
      <c r="A960" s="168"/>
      <c r="B960" s="169"/>
      <c r="C960" s="170"/>
      <c r="D960" s="171"/>
      <c r="AE960" s="175"/>
    </row>
    <row r="961" spans="1:31" ht="14.25" customHeight="1">
      <c r="A961" s="168"/>
      <c r="B961" s="169"/>
      <c r="C961" s="170"/>
      <c r="D961" s="171"/>
      <c r="AE961" s="175"/>
    </row>
    <row r="962" spans="1:31" ht="14.25" customHeight="1">
      <c r="A962" s="168"/>
      <c r="B962" s="169"/>
      <c r="C962" s="170"/>
      <c r="D962" s="171"/>
      <c r="AE962" s="175"/>
    </row>
    <row r="963" spans="1:31" ht="14.25" customHeight="1">
      <c r="A963" s="168"/>
      <c r="B963" s="169"/>
      <c r="C963" s="170"/>
      <c r="D963" s="171"/>
      <c r="AE963" s="175"/>
    </row>
    <row r="964" spans="1:31" ht="14.25" customHeight="1">
      <c r="A964" s="168"/>
      <c r="B964" s="169"/>
      <c r="C964" s="170"/>
      <c r="D964" s="171"/>
      <c r="AE964" s="175"/>
    </row>
    <row r="965" spans="1:31" ht="14.25" customHeight="1">
      <c r="A965" s="168"/>
      <c r="B965" s="169"/>
      <c r="C965" s="170"/>
      <c r="D965" s="171"/>
      <c r="AE965" s="175"/>
    </row>
    <row r="966" spans="1:31" ht="14.25" customHeight="1">
      <c r="A966" s="168"/>
      <c r="B966" s="169"/>
      <c r="C966" s="170"/>
      <c r="D966" s="171"/>
      <c r="AE966" s="175"/>
    </row>
    <row r="967" spans="1:31" ht="14.25" customHeight="1">
      <c r="A967" s="168"/>
      <c r="B967" s="169"/>
      <c r="C967" s="170"/>
      <c r="D967" s="171"/>
      <c r="AE967" s="175"/>
    </row>
    <row r="968" spans="1:31" ht="14.25" customHeight="1">
      <c r="A968" s="168"/>
      <c r="B968" s="169"/>
      <c r="C968" s="170"/>
      <c r="D968" s="171"/>
      <c r="AE968" s="175"/>
    </row>
    <row r="969" spans="1:31" ht="14.25" customHeight="1">
      <c r="A969" s="168"/>
      <c r="B969" s="169"/>
      <c r="C969" s="170"/>
      <c r="D969" s="171"/>
      <c r="AE969" s="175"/>
    </row>
    <row r="970" spans="1:31" ht="14.25" customHeight="1">
      <c r="A970" s="168"/>
      <c r="B970" s="169"/>
      <c r="C970" s="170"/>
      <c r="D970" s="171"/>
      <c r="AE970" s="175"/>
    </row>
    <row r="971" spans="1:31" ht="14.25" customHeight="1">
      <c r="A971" s="168"/>
      <c r="B971" s="169"/>
      <c r="C971" s="170"/>
      <c r="D971" s="171"/>
      <c r="AE971" s="175"/>
    </row>
    <row r="972" spans="1:31" ht="14.25" customHeight="1">
      <c r="A972" s="168"/>
      <c r="B972" s="169"/>
      <c r="C972" s="170"/>
      <c r="D972" s="171"/>
      <c r="AE972" s="175"/>
    </row>
    <row r="973" spans="1:31" ht="14.25" customHeight="1">
      <c r="A973" s="168"/>
      <c r="B973" s="169"/>
      <c r="C973" s="170"/>
      <c r="D973" s="171"/>
      <c r="AE973" s="175"/>
    </row>
    <row r="974" spans="1:31" ht="14.25" customHeight="1">
      <c r="A974" s="168"/>
      <c r="B974" s="169"/>
      <c r="C974" s="170"/>
      <c r="D974" s="171"/>
      <c r="AE974" s="175"/>
    </row>
    <row r="975" spans="1:31" ht="14.25" customHeight="1">
      <c r="A975" s="168"/>
      <c r="B975" s="169"/>
      <c r="C975" s="170"/>
      <c r="D975" s="171"/>
      <c r="AE975" s="175"/>
    </row>
    <row r="976" spans="1:31" ht="14.25" customHeight="1">
      <c r="A976" s="168"/>
      <c r="B976" s="169"/>
      <c r="C976" s="170"/>
      <c r="D976" s="171"/>
      <c r="AE976" s="175"/>
    </row>
    <row r="977" spans="1:31" ht="14.25" customHeight="1">
      <c r="A977" s="168"/>
      <c r="B977" s="169"/>
      <c r="C977" s="170"/>
      <c r="D977" s="171"/>
      <c r="AE977" s="175"/>
    </row>
    <row r="978" spans="1:31" ht="14.25" customHeight="1">
      <c r="A978" s="168"/>
      <c r="B978" s="169"/>
      <c r="C978" s="170"/>
      <c r="D978" s="171"/>
      <c r="AE978" s="175"/>
    </row>
    <row r="979" spans="1:31" ht="14.25" customHeight="1">
      <c r="A979" s="168"/>
      <c r="B979" s="169"/>
      <c r="C979" s="170"/>
      <c r="D979" s="171"/>
      <c r="AE979" s="175"/>
    </row>
    <row r="980" spans="1:31" ht="14.25" customHeight="1">
      <c r="A980" s="168"/>
      <c r="B980" s="169"/>
      <c r="C980" s="170"/>
      <c r="D980" s="171"/>
      <c r="AE980" s="175"/>
    </row>
    <row r="981" spans="1:31" ht="14.25" customHeight="1">
      <c r="A981" s="168"/>
      <c r="B981" s="169"/>
      <c r="C981" s="170"/>
      <c r="D981" s="171"/>
      <c r="AE981" s="175"/>
    </row>
    <row r="982" spans="1:31" ht="14.25" customHeight="1">
      <c r="A982" s="168"/>
      <c r="B982" s="169"/>
      <c r="C982" s="170"/>
      <c r="D982" s="171"/>
      <c r="AE982" s="175"/>
    </row>
    <row r="983" spans="1:31" ht="14.25" customHeight="1">
      <c r="A983" s="168"/>
      <c r="B983" s="169"/>
      <c r="C983" s="170"/>
      <c r="D983" s="171"/>
      <c r="AE983" s="175"/>
    </row>
    <row r="984" spans="1:31" ht="14.25" customHeight="1">
      <c r="A984" s="168"/>
      <c r="B984" s="169"/>
      <c r="C984" s="170"/>
      <c r="D984" s="171"/>
      <c r="AE984" s="175"/>
    </row>
    <row r="985" spans="1:31" ht="14.25" customHeight="1">
      <c r="A985" s="168"/>
      <c r="B985" s="169"/>
      <c r="C985" s="170"/>
      <c r="D985" s="171"/>
      <c r="AE985" s="175"/>
    </row>
    <row r="986" spans="1:31" ht="14.25" customHeight="1">
      <c r="A986" s="168"/>
      <c r="B986" s="169"/>
      <c r="C986" s="170"/>
      <c r="D986" s="171"/>
      <c r="AE986" s="175"/>
    </row>
    <row r="987" spans="1:31" ht="14.25" customHeight="1">
      <c r="A987" s="168"/>
      <c r="B987" s="169"/>
      <c r="C987" s="170"/>
      <c r="D987" s="171"/>
      <c r="AE987" s="175"/>
    </row>
    <row r="988" spans="1:31" ht="14.25" customHeight="1">
      <c r="A988" s="168"/>
      <c r="B988" s="169"/>
      <c r="C988" s="170"/>
      <c r="D988" s="171"/>
      <c r="AE988" s="175"/>
    </row>
    <row r="989" spans="1:31" ht="14.25" customHeight="1">
      <c r="A989" s="168"/>
      <c r="B989" s="169"/>
      <c r="C989" s="170"/>
      <c r="D989" s="171"/>
      <c r="AE989" s="175"/>
    </row>
    <row r="990" spans="1:31" ht="14.25" customHeight="1">
      <c r="A990" s="168"/>
      <c r="B990" s="169"/>
      <c r="C990" s="170"/>
      <c r="D990" s="171"/>
      <c r="AE990" s="175"/>
    </row>
    <row r="991" spans="1:31" ht="14.25" customHeight="1">
      <c r="A991" s="168"/>
      <c r="B991" s="169"/>
      <c r="C991" s="170"/>
      <c r="D991" s="171"/>
      <c r="AE991" s="175"/>
    </row>
    <row r="992" spans="1:31" ht="14.25" customHeight="1">
      <c r="A992" s="168"/>
      <c r="B992" s="169"/>
      <c r="C992" s="170"/>
      <c r="D992" s="171"/>
      <c r="AE992" s="175"/>
    </row>
    <row r="993" spans="1:31" ht="14.25" customHeight="1">
      <c r="A993" s="168"/>
      <c r="B993" s="169"/>
      <c r="C993" s="170"/>
      <c r="D993" s="171"/>
      <c r="AE993" s="175"/>
    </row>
    <row r="994" spans="1:31" ht="14.25" customHeight="1">
      <c r="A994" s="168"/>
      <c r="B994" s="169"/>
      <c r="C994" s="170"/>
      <c r="D994" s="171"/>
      <c r="AE994" s="175"/>
    </row>
    <row r="995" spans="1:31" ht="14.25" customHeight="1">
      <c r="A995" s="168"/>
      <c r="B995" s="169"/>
      <c r="C995" s="170"/>
      <c r="D995" s="171"/>
      <c r="AE995" s="175"/>
    </row>
    <row r="996" spans="1:31" ht="14.25" customHeight="1">
      <c r="A996" s="168"/>
      <c r="B996" s="169"/>
      <c r="C996" s="170"/>
      <c r="D996" s="171"/>
      <c r="AE996" s="175"/>
    </row>
    <row r="997" spans="1:31" ht="14.25" customHeight="1">
      <c r="A997" s="168"/>
      <c r="B997" s="169"/>
      <c r="C997" s="170"/>
      <c r="D997" s="171"/>
      <c r="AE997" s="175"/>
    </row>
    <row r="998" spans="1:31" ht="14.25" customHeight="1">
      <c r="A998" s="168"/>
      <c r="B998" s="169"/>
      <c r="C998" s="170"/>
      <c r="D998" s="171"/>
      <c r="AE998" s="175"/>
    </row>
    <row r="999" spans="1:31" ht="14.25" customHeight="1">
      <c r="A999" s="168"/>
      <c r="B999" s="169"/>
      <c r="C999" s="170"/>
      <c r="D999" s="171"/>
      <c r="AE999" s="175"/>
    </row>
  </sheetData>
  <mergeCells count="217">
    <mergeCell ref="E130:Q130"/>
    <mergeCell ref="E131:Q131"/>
    <mergeCell ref="E132:Q132"/>
    <mergeCell ref="R132:AD132"/>
    <mergeCell ref="E133:Q133"/>
    <mergeCell ref="R133:AD133"/>
    <mergeCell ref="A106:AB106"/>
    <mergeCell ref="AC106:AD106"/>
    <mergeCell ref="E104:Q104"/>
    <mergeCell ref="R104:AB104"/>
    <mergeCell ref="A105:AB105"/>
    <mergeCell ref="E107:Q107"/>
    <mergeCell ref="R108:AD108"/>
    <mergeCell ref="AC105:AD105"/>
    <mergeCell ref="R107:AD107"/>
    <mergeCell ref="R122:AD122"/>
    <mergeCell ref="E122:Q122"/>
    <mergeCell ref="E123:Q123"/>
    <mergeCell ref="E124:Q124"/>
    <mergeCell ref="E125:Q125"/>
    <mergeCell ref="E126:Q126"/>
    <mergeCell ref="E127:Q127"/>
    <mergeCell ref="E128:Q128"/>
    <mergeCell ref="E129:Q129"/>
    <mergeCell ref="E119:Q119"/>
    <mergeCell ref="E120:Q120"/>
    <mergeCell ref="E121:Q121"/>
    <mergeCell ref="R116:AD116"/>
    <mergeCell ref="R117:AD117"/>
    <mergeCell ref="R118:AD118"/>
    <mergeCell ref="R119:AD119"/>
    <mergeCell ref="R120:AD120"/>
    <mergeCell ref="R121:AD121"/>
    <mergeCell ref="E113:Q113"/>
    <mergeCell ref="R113:AD113"/>
    <mergeCell ref="E114:Q114"/>
    <mergeCell ref="R114:AD114"/>
    <mergeCell ref="R115:AD115"/>
    <mergeCell ref="E115:Q115"/>
    <mergeCell ref="E116:Q116"/>
    <mergeCell ref="E117:Q117"/>
    <mergeCell ref="E118:Q118"/>
    <mergeCell ref="E108:Q108"/>
    <mergeCell ref="E109:Q109"/>
    <mergeCell ref="R109:AD109"/>
    <mergeCell ref="E110:Q110"/>
    <mergeCell ref="R110:AD110"/>
    <mergeCell ref="E111:Q111"/>
    <mergeCell ref="R111:AD111"/>
    <mergeCell ref="E112:Q112"/>
    <mergeCell ref="R112:AD112"/>
    <mergeCell ref="A146:D146"/>
    <mergeCell ref="E137:Q137"/>
    <mergeCell ref="E138:Q138"/>
    <mergeCell ref="E139:Q139"/>
    <mergeCell ref="E140:Q140"/>
    <mergeCell ref="E141:Q141"/>
    <mergeCell ref="E142:Q142"/>
    <mergeCell ref="E143:Q143"/>
    <mergeCell ref="R145:AD145"/>
    <mergeCell ref="AC146:AD146"/>
    <mergeCell ref="R138:AD138"/>
    <mergeCell ref="R139:AD139"/>
    <mergeCell ref="R140:AD140"/>
    <mergeCell ref="R141:AD141"/>
    <mergeCell ref="R142:AD142"/>
    <mergeCell ref="R143:AD143"/>
    <mergeCell ref="R144:AD144"/>
    <mergeCell ref="E134:Q134"/>
    <mergeCell ref="R134:AD134"/>
    <mergeCell ref="E135:Q135"/>
    <mergeCell ref="R135:AD135"/>
    <mergeCell ref="E136:Q136"/>
    <mergeCell ref="R136:AD136"/>
    <mergeCell ref="R137:AD137"/>
    <mergeCell ref="E144:Q144"/>
    <mergeCell ref="E145:Q145"/>
    <mergeCell ref="R130:AD130"/>
    <mergeCell ref="R131:AD131"/>
    <mergeCell ref="R123:AD123"/>
    <mergeCell ref="R124:AD124"/>
    <mergeCell ref="R125:AD125"/>
    <mergeCell ref="R126:AD126"/>
    <mergeCell ref="R127:AD127"/>
    <mergeCell ref="R128:AD128"/>
    <mergeCell ref="R129:AD129"/>
    <mergeCell ref="E91:Q91"/>
    <mergeCell ref="R91:AB91"/>
    <mergeCell ref="R92:AB92"/>
    <mergeCell ref="E100:Q100"/>
    <mergeCell ref="R100:AB100"/>
    <mergeCell ref="A101:AE101"/>
    <mergeCell ref="E102:Q102"/>
    <mergeCell ref="R102:AB102"/>
    <mergeCell ref="E103:Q103"/>
    <mergeCell ref="R103:AB103"/>
    <mergeCell ref="A87:D87"/>
    <mergeCell ref="E87:Q87"/>
    <mergeCell ref="R87:AD87"/>
    <mergeCell ref="E88:Q88"/>
    <mergeCell ref="R88:AB88"/>
    <mergeCell ref="AC85:AD85"/>
    <mergeCell ref="E89:Q89"/>
    <mergeCell ref="R89:AB89"/>
    <mergeCell ref="E90:Q90"/>
    <mergeCell ref="R90:AB90"/>
    <mergeCell ref="R96:AB96"/>
    <mergeCell ref="E96:Q96"/>
    <mergeCell ref="E97:Q97"/>
    <mergeCell ref="R97:AB97"/>
    <mergeCell ref="E98:Q98"/>
    <mergeCell ref="R98:AB98"/>
    <mergeCell ref="E99:Q99"/>
    <mergeCell ref="R99:AB99"/>
    <mergeCell ref="A71:AD71"/>
    <mergeCell ref="E72:Q72"/>
    <mergeCell ref="R72:AB72"/>
    <mergeCell ref="E73:Q73"/>
    <mergeCell ref="R73:AB73"/>
    <mergeCell ref="E74:Q74"/>
    <mergeCell ref="R74:AB74"/>
    <mergeCell ref="E75:Q75"/>
    <mergeCell ref="R75:AB75"/>
    <mergeCell ref="E76:Q76"/>
    <mergeCell ref="R76:AB76"/>
    <mergeCell ref="E77:Q77"/>
    <mergeCell ref="R77:AB77"/>
    <mergeCell ref="R78:AB78"/>
    <mergeCell ref="E78:Q78"/>
    <mergeCell ref="E79:Q79"/>
    <mergeCell ref="A64:AB64"/>
    <mergeCell ref="A65:AE65"/>
    <mergeCell ref="AC64:AD64"/>
    <mergeCell ref="E92:Q92"/>
    <mergeCell ref="E93:Q93"/>
    <mergeCell ref="R93:AB93"/>
    <mergeCell ref="A94:AE94"/>
    <mergeCell ref="E95:Q95"/>
    <mergeCell ref="R95:AB95"/>
    <mergeCell ref="R79:AB79"/>
    <mergeCell ref="E80:Q80"/>
    <mergeCell ref="R80:AB80"/>
    <mergeCell ref="E81:Q81"/>
    <mergeCell ref="R81:AB81"/>
    <mergeCell ref="E82:Q82"/>
    <mergeCell ref="R82:AB82"/>
    <mergeCell ref="E83:Q83"/>
    <mergeCell ref="R83:AB83"/>
    <mergeCell ref="A84:D84"/>
    <mergeCell ref="E84:Q84"/>
    <mergeCell ref="R84:AB84"/>
    <mergeCell ref="AC84:AD84"/>
    <mergeCell ref="A85:AB85"/>
    <mergeCell ref="A86:AE86"/>
    <mergeCell ref="A1:AE1"/>
    <mergeCell ref="A2:AE2"/>
    <mergeCell ref="A3:AE3"/>
    <mergeCell ref="A4:D4"/>
    <mergeCell ref="E4:AB4"/>
    <mergeCell ref="A5:A6"/>
    <mergeCell ref="B5:B6"/>
    <mergeCell ref="A7:AE7"/>
    <mergeCell ref="AC25:AC28"/>
    <mergeCell ref="AD25:AD28"/>
    <mergeCell ref="AE25:AE28"/>
    <mergeCell ref="AC44:AC47"/>
    <mergeCell ref="AD44:AD47"/>
    <mergeCell ref="AE44:AE47"/>
    <mergeCell ref="AC48:AC53"/>
    <mergeCell ref="AD48:AD53"/>
    <mergeCell ref="AE48:AE53"/>
    <mergeCell ref="AC54:AC56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36:AB36"/>
    <mergeCell ref="A37:AE37"/>
    <mergeCell ref="AD54:AD56"/>
    <mergeCell ref="AE54:AE56"/>
    <mergeCell ref="AC58:AC59"/>
    <mergeCell ref="AD58:AD59"/>
    <mergeCell ref="AE58:AE59"/>
    <mergeCell ref="AC60:AC63"/>
    <mergeCell ref="AD60:AD63"/>
    <mergeCell ref="AE60:AE63"/>
    <mergeCell ref="AC70:AD70"/>
    <mergeCell ref="AC21:AC24"/>
    <mergeCell ref="AD21:AD24"/>
    <mergeCell ref="AE21:AE24"/>
    <mergeCell ref="AD40:AD43"/>
    <mergeCell ref="AE40:AE43"/>
    <mergeCell ref="AC29:AC33"/>
    <mergeCell ref="AD29:AD33"/>
    <mergeCell ref="AE29:AE33"/>
    <mergeCell ref="AC38:AC39"/>
    <mergeCell ref="AD38:AD39"/>
    <mergeCell ref="AE38:AE39"/>
    <mergeCell ref="AC40:AC43"/>
    <mergeCell ref="AC36:AD36"/>
    <mergeCell ref="AC5:AC6"/>
    <mergeCell ref="AD5:AD6"/>
    <mergeCell ref="AC8:AC15"/>
    <mergeCell ref="AD8:AD15"/>
    <mergeCell ref="AE8:AE15"/>
    <mergeCell ref="AD16:AD17"/>
    <mergeCell ref="AE16:AE17"/>
    <mergeCell ref="AC16:AC17"/>
    <mergeCell ref="AC18:AC19"/>
    <mergeCell ref="AD18:AD19"/>
    <mergeCell ref="AE18:AE19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00"/>
  <sheetViews>
    <sheetView workbookViewId="0"/>
  </sheetViews>
  <sheetFormatPr defaultColWidth="14.42578125" defaultRowHeight="15" customHeight="1"/>
  <cols>
    <col min="1" max="1" width="48.140625" customWidth="1"/>
    <col min="2" max="2" width="24" customWidth="1"/>
    <col min="3" max="3" width="26.140625" customWidth="1"/>
    <col min="4" max="4" width="29.140625" customWidth="1"/>
    <col min="5" max="5" width="7" customWidth="1"/>
    <col min="6" max="6" width="6.85546875" customWidth="1"/>
    <col min="7" max="7" width="7.5703125" customWidth="1"/>
    <col min="8" max="8" width="8.140625" customWidth="1"/>
    <col min="9" max="9" width="7.5703125" customWidth="1"/>
    <col min="10" max="10" width="8.140625" customWidth="1"/>
    <col min="11" max="11" width="7.85546875" customWidth="1"/>
    <col min="12" max="13" width="7" customWidth="1"/>
    <col min="14" max="14" width="7.140625" customWidth="1"/>
    <col min="15" max="15" width="6.5703125" customWidth="1"/>
    <col min="16" max="16" width="7.85546875" customWidth="1"/>
    <col min="17" max="17" width="8.140625" customWidth="1"/>
    <col min="18" max="18" width="6.85546875" customWidth="1"/>
    <col min="19" max="19" width="7.5703125" customWidth="1"/>
    <col min="20" max="20" width="9" customWidth="1"/>
    <col min="21" max="21" width="7.5703125" customWidth="1"/>
    <col min="22" max="22" width="7.855468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8.5703125" customWidth="1"/>
    <col min="29" max="29" width="15.140625" customWidth="1"/>
    <col min="30" max="30" width="11.140625" customWidth="1"/>
    <col min="31" max="31" width="13.85546875" customWidth="1"/>
    <col min="32" max="51" width="8.7109375" customWidth="1"/>
  </cols>
  <sheetData>
    <row r="1" spans="1:51" ht="45.75" customHeight="1">
      <c r="A1" s="255" t="s">
        <v>233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7"/>
    </row>
    <row r="2" spans="1:51" ht="38.25" customHeight="1">
      <c r="A2" s="258" t="s">
        <v>115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18"/>
      <c r="AE2" s="176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1:51" ht="41.25" customHeight="1">
      <c r="A3" s="101" t="s">
        <v>118</v>
      </c>
      <c r="B3" s="102" t="s">
        <v>35</v>
      </c>
      <c r="C3" s="102" t="s">
        <v>119</v>
      </c>
      <c r="D3" s="103" t="s">
        <v>120</v>
      </c>
      <c r="E3" s="15"/>
      <c r="F3" s="177"/>
      <c r="G3" s="177"/>
      <c r="H3" s="15"/>
      <c r="I3" s="178"/>
      <c r="J3" s="1"/>
      <c r="K3" s="15"/>
      <c r="L3" s="14"/>
      <c r="M3" s="14"/>
      <c r="N3" s="15"/>
      <c r="O3" s="14"/>
      <c r="P3" s="14"/>
      <c r="Q3" s="8">
        <v>3</v>
      </c>
      <c r="R3" s="177">
        <v>30</v>
      </c>
      <c r="S3" s="177">
        <v>45</v>
      </c>
      <c r="T3" s="15"/>
      <c r="U3" s="14"/>
      <c r="V3" s="14"/>
      <c r="W3" s="15"/>
      <c r="X3" s="14"/>
      <c r="Y3" s="14"/>
      <c r="Z3" s="15"/>
      <c r="AA3" s="14"/>
      <c r="AB3" s="14"/>
      <c r="AC3" s="177">
        <v>30</v>
      </c>
      <c r="AD3" s="177">
        <v>45</v>
      </c>
      <c r="AE3" s="122">
        <v>3</v>
      </c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</row>
    <row r="4" spans="1:51" ht="38.25" customHeight="1">
      <c r="A4" s="107" t="s">
        <v>122</v>
      </c>
      <c r="B4" s="108" t="s">
        <v>35</v>
      </c>
      <c r="C4" s="108" t="s">
        <v>119</v>
      </c>
      <c r="D4" s="41" t="s">
        <v>118</v>
      </c>
      <c r="E4" s="15"/>
      <c r="F4" s="178"/>
      <c r="G4" s="178"/>
      <c r="H4" s="15"/>
      <c r="I4" s="178"/>
      <c r="J4" s="1"/>
      <c r="K4" s="179"/>
      <c r="L4" s="14"/>
      <c r="M4" s="3"/>
      <c r="N4" s="179"/>
      <c r="O4" s="177"/>
      <c r="P4" s="180"/>
      <c r="Q4" s="179"/>
      <c r="R4" s="180"/>
      <c r="S4" s="180"/>
      <c r="T4" s="8">
        <v>3</v>
      </c>
      <c r="U4" s="177">
        <v>30</v>
      </c>
      <c r="V4" s="180">
        <v>45</v>
      </c>
      <c r="W4" s="179"/>
      <c r="X4" s="14"/>
      <c r="Y4" s="62"/>
      <c r="Z4" s="15"/>
      <c r="AA4" s="14"/>
      <c r="AB4" s="14"/>
      <c r="AC4" s="177">
        <v>30</v>
      </c>
      <c r="AD4" s="180">
        <v>45</v>
      </c>
      <c r="AE4" s="122">
        <v>3</v>
      </c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</row>
    <row r="5" spans="1:51" ht="38.25" customHeight="1">
      <c r="A5" s="107" t="s">
        <v>123</v>
      </c>
      <c r="B5" s="108" t="s">
        <v>35</v>
      </c>
      <c r="C5" s="108" t="s">
        <v>124</v>
      </c>
      <c r="D5" s="41" t="s">
        <v>118</v>
      </c>
      <c r="E5" s="15"/>
      <c r="F5" s="178"/>
      <c r="G5" s="178"/>
      <c r="H5" s="15"/>
      <c r="I5" s="178"/>
      <c r="J5" s="1"/>
      <c r="K5" s="15"/>
      <c r="L5" s="14"/>
      <c r="M5" s="3"/>
      <c r="N5" s="15"/>
      <c r="O5" s="180"/>
      <c r="P5" s="180"/>
      <c r="Q5" s="15"/>
      <c r="R5" s="177"/>
      <c r="S5" s="180"/>
      <c r="T5" s="15"/>
      <c r="U5" s="180"/>
      <c r="V5" s="180"/>
      <c r="W5" s="8">
        <v>6</v>
      </c>
      <c r="X5" s="177">
        <v>30</v>
      </c>
      <c r="Y5" s="180">
        <v>120</v>
      </c>
      <c r="Z5" s="15"/>
      <c r="AA5" s="14"/>
      <c r="AB5" s="14"/>
      <c r="AC5" s="177">
        <v>30</v>
      </c>
      <c r="AD5" s="180">
        <v>120</v>
      </c>
      <c r="AE5" s="122">
        <v>6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38.25" customHeight="1">
      <c r="A6" s="107" t="s">
        <v>125</v>
      </c>
      <c r="B6" s="108" t="s">
        <v>35</v>
      </c>
      <c r="C6" s="108" t="s">
        <v>119</v>
      </c>
      <c r="D6" s="112" t="s">
        <v>126</v>
      </c>
      <c r="E6" s="15"/>
      <c r="F6" s="181"/>
      <c r="G6" s="178"/>
      <c r="H6" s="15"/>
      <c r="I6" s="178"/>
      <c r="J6" s="1"/>
      <c r="K6" s="15"/>
      <c r="L6" s="14"/>
      <c r="M6" s="3"/>
      <c r="N6" s="15"/>
      <c r="O6" s="180"/>
      <c r="P6" s="180"/>
      <c r="Q6" s="15"/>
      <c r="R6" s="180"/>
      <c r="S6" s="180"/>
      <c r="T6" s="179"/>
      <c r="U6" s="177"/>
      <c r="V6" s="180"/>
      <c r="W6" s="179"/>
      <c r="X6" s="14"/>
      <c r="Y6" s="62"/>
      <c r="Z6" s="8">
        <v>6</v>
      </c>
      <c r="AA6" s="177">
        <v>30</v>
      </c>
      <c r="AB6" s="180">
        <v>120</v>
      </c>
      <c r="AC6" s="177">
        <v>30</v>
      </c>
      <c r="AD6" s="180">
        <v>120</v>
      </c>
      <c r="AE6" s="122">
        <v>6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8.25" customHeight="1">
      <c r="A7" s="113" t="s">
        <v>127</v>
      </c>
      <c r="B7" s="108" t="s">
        <v>35</v>
      </c>
      <c r="C7" s="108" t="s">
        <v>119</v>
      </c>
      <c r="D7" s="103" t="s">
        <v>120</v>
      </c>
      <c r="E7" s="15"/>
      <c r="F7" s="178"/>
      <c r="G7" s="178"/>
      <c r="H7" s="15"/>
      <c r="I7" s="178"/>
      <c r="J7" s="1"/>
      <c r="K7" s="15"/>
      <c r="L7" s="14"/>
      <c r="M7" s="3"/>
      <c r="N7" s="15"/>
      <c r="O7" s="180"/>
      <c r="P7" s="180"/>
      <c r="Q7" s="15"/>
      <c r="R7" s="177"/>
      <c r="S7" s="180"/>
      <c r="T7" s="15"/>
      <c r="U7" s="180"/>
      <c r="V7" s="180"/>
      <c r="W7" s="8">
        <v>3</v>
      </c>
      <c r="X7" s="177">
        <v>15</v>
      </c>
      <c r="Y7" s="180">
        <v>60</v>
      </c>
      <c r="Z7" s="15"/>
      <c r="AA7" s="14"/>
      <c r="AB7" s="14"/>
      <c r="AC7" s="177">
        <v>15</v>
      </c>
      <c r="AD7" s="180">
        <v>60</v>
      </c>
      <c r="AE7" s="122">
        <v>3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8.25" customHeight="1">
      <c r="A8" s="113" t="s">
        <v>128</v>
      </c>
      <c r="B8" s="108" t="s">
        <v>35</v>
      </c>
      <c r="C8" s="108" t="s">
        <v>129</v>
      </c>
      <c r="D8" s="103" t="s">
        <v>120</v>
      </c>
      <c r="E8" s="15"/>
      <c r="F8" s="178"/>
      <c r="G8" s="178"/>
      <c r="H8" s="15"/>
      <c r="I8" s="178"/>
      <c r="J8" s="1"/>
      <c r="K8" s="15"/>
      <c r="L8" s="14"/>
      <c r="M8" s="3"/>
      <c r="N8" s="15"/>
      <c r="O8" s="180"/>
      <c r="P8" s="180"/>
      <c r="Q8" s="15"/>
      <c r="R8" s="180"/>
      <c r="S8" s="180"/>
      <c r="T8" s="179"/>
      <c r="U8" s="177"/>
      <c r="V8" s="180"/>
      <c r="W8" s="15"/>
      <c r="X8" s="14"/>
      <c r="Y8" s="62"/>
      <c r="Z8" s="8">
        <v>3</v>
      </c>
      <c r="AA8" s="177">
        <v>15</v>
      </c>
      <c r="AB8" s="180">
        <v>60</v>
      </c>
      <c r="AC8" s="177">
        <v>15</v>
      </c>
      <c r="AD8" s="180">
        <v>60</v>
      </c>
      <c r="AE8" s="122">
        <v>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38.25" customHeight="1">
      <c r="A9" s="113" t="s">
        <v>130</v>
      </c>
      <c r="B9" s="108" t="s">
        <v>35</v>
      </c>
      <c r="C9" s="108" t="s">
        <v>64</v>
      </c>
      <c r="D9" s="103" t="s">
        <v>120</v>
      </c>
      <c r="E9" s="15"/>
      <c r="F9" s="178"/>
      <c r="G9" s="178"/>
      <c r="H9" s="15"/>
      <c r="I9" s="178"/>
      <c r="J9" s="1"/>
      <c r="K9" s="179"/>
      <c r="L9" s="14"/>
      <c r="M9" s="3"/>
      <c r="N9" s="179"/>
      <c r="O9" s="177"/>
      <c r="P9" s="180"/>
      <c r="Q9" s="179"/>
      <c r="R9" s="180"/>
      <c r="S9" s="180"/>
      <c r="T9" s="8">
        <v>4</v>
      </c>
      <c r="U9" s="177">
        <v>30</v>
      </c>
      <c r="V9" s="180">
        <v>70</v>
      </c>
      <c r="W9" s="179"/>
      <c r="X9" s="14"/>
      <c r="Y9" s="62"/>
      <c r="Z9" s="15"/>
      <c r="AA9" s="14"/>
      <c r="AB9" s="14"/>
      <c r="AC9" s="177">
        <v>30</v>
      </c>
      <c r="AD9" s="180">
        <v>70</v>
      </c>
      <c r="AE9" s="122">
        <v>4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</row>
    <row r="10" spans="1:51" ht="38.25" customHeight="1">
      <c r="A10" s="113" t="s">
        <v>131</v>
      </c>
      <c r="B10" s="108" t="s">
        <v>35</v>
      </c>
      <c r="C10" s="108" t="s">
        <v>132</v>
      </c>
      <c r="D10" s="103" t="s">
        <v>120</v>
      </c>
      <c r="E10" s="15"/>
      <c r="F10" s="182"/>
      <c r="G10" s="178"/>
      <c r="H10" s="15"/>
      <c r="I10" s="178"/>
      <c r="J10" s="1"/>
      <c r="K10" s="15"/>
      <c r="L10" s="14"/>
      <c r="M10" s="3"/>
      <c r="N10" s="15"/>
      <c r="O10" s="180"/>
      <c r="P10" s="180"/>
      <c r="Q10" s="15"/>
      <c r="R10" s="177"/>
      <c r="S10" s="180"/>
      <c r="T10" s="179"/>
      <c r="U10" s="14"/>
      <c r="V10" s="14"/>
      <c r="W10" s="8">
        <v>3</v>
      </c>
      <c r="X10" s="177">
        <v>30</v>
      </c>
      <c r="Y10" s="180">
        <v>45</v>
      </c>
      <c r="Z10" s="15"/>
      <c r="AA10" s="14"/>
      <c r="AB10" s="14"/>
      <c r="AC10" s="177">
        <v>30</v>
      </c>
      <c r="AD10" s="180">
        <v>45</v>
      </c>
      <c r="AE10" s="122">
        <v>3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</row>
    <row r="11" spans="1:51" ht="38.25" customHeight="1">
      <c r="A11" s="113" t="s">
        <v>133</v>
      </c>
      <c r="B11" s="108" t="s">
        <v>35</v>
      </c>
      <c r="C11" s="108" t="s">
        <v>134</v>
      </c>
      <c r="D11" s="114" t="s">
        <v>26</v>
      </c>
      <c r="E11" s="15"/>
      <c r="F11" s="14"/>
      <c r="G11" s="14"/>
      <c r="H11" s="15"/>
      <c r="I11" s="178"/>
      <c r="J11" s="1"/>
      <c r="K11" s="15"/>
      <c r="L11" s="14"/>
      <c r="M11" s="3"/>
      <c r="N11" s="15"/>
      <c r="O11" s="14"/>
      <c r="P11" s="14"/>
      <c r="Q11" s="15"/>
      <c r="R11" s="177"/>
      <c r="S11" s="180"/>
      <c r="T11" s="179"/>
      <c r="U11" s="183"/>
      <c r="V11" s="180"/>
      <c r="W11" s="8">
        <v>3</v>
      </c>
      <c r="X11" s="177">
        <v>15</v>
      </c>
      <c r="Y11" s="180">
        <v>60</v>
      </c>
      <c r="Z11" s="15"/>
      <c r="AA11" s="14"/>
      <c r="AB11" s="14"/>
      <c r="AC11" s="177">
        <v>15</v>
      </c>
      <c r="AD11" s="180">
        <v>60</v>
      </c>
      <c r="AE11" s="122">
        <v>3</v>
      </c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</row>
    <row r="12" spans="1:51" ht="38.25" customHeight="1">
      <c r="A12" s="113" t="s">
        <v>135</v>
      </c>
      <c r="B12" s="108" t="s">
        <v>35</v>
      </c>
      <c r="C12" s="108" t="s">
        <v>134</v>
      </c>
      <c r="D12" s="114" t="s">
        <v>133</v>
      </c>
      <c r="E12" s="15"/>
      <c r="F12" s="14"/>
      <c r="G12" s="14"/>
      <c r="H12" s="15"/>
      <c r="I12" s="178"/>
      <c r="J12" s="1"/>
      <c r="K12" s="15"/>
      <c r="L12" s="14"/>
      <c r="M12" s="3"/>
      <c r="N12" s="15"/>
      <c r="O12" s="14"/>
      <c r="P12" s="14"/>
      <c r="Q12" s="15"/>
      <c r="R12" s="180"/>
      <c r="S12" s="180"/>
      <c r="T12" s="179"/>
      <c r="U12" s="184"/>
      <c r="V12" s="180"/>
      <c r="W12" s="15"/>
      <c r="X12" s="14"/>
      <c r="Y12" s="62"/>
      <c r="Z12" s="8">
        <v>3</v>
      </c>
      <c r="AA12" s="177">
        <v>30</v>
      </c>
      <c r="AB12" s="180">
        <v>45</v>
      </c>
      <c r="AC12" s="177">
        <v>30</v>
      </c>
      <c r="AD12" s="180">
        <v>45</v>
      </c>
      <c r="AE12" s="122">
        <v>3</v>
      </c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</row>
    <row r="13" spans="1:51" ht="38.25" customHeight="1">
      <c r="A13" s="113" t="s">
        <v>136</v>
      </c>
      <c r="B13" s="108" t="s">
        <v>35</v>
      </c>
      <c r="C13" s="108" t="s">
        <v>119</v>
      </c>
      <c r="D13" s="103" t="s">
        <v>120</v>
      </c>
      <c r="E13" s="15"/>
      <c r="F13" s="14"/>
      <c r="G13" s="14"/>
      <c r="H13" s="15"/>
      <c r="I13" s="178"/>
      <c r="J13" s="1"/>
      <c r="K13" s="15"/>
      <c r="L13" s="14"/>
      <c r="M13" s="3"/>
      <c r="N13" s="15"/>
      <c r="O13" s="14"/>
      <c r="P13" s="14"/>
      <c r="Q13" s="15"/>
      <c r="R13" s="180"/>
      <c r="S13" s="180"/>
      <c r="T13" s="179"/>
      <c r="U13" s="184"/>
      <c r="V13" s="180"/>
      <c r="W13" s="179"/>
      <c r="X13" s="177"/>
      <c r="Y13" s="180"/>
      <c r="Z13" s="8">
        <v>3</v>
      </c>
      <c r="AA13" s="177">
        <v>15</v>
      </c>
      <c r="AB13" s="180">
        <v>60</v>
      </c>
      <c r="AC13" s="177">
        <v>15</v>
      </c>
      <c r="AD13" s="180">
        <v>60</v>
      </c>
      <c r="AE13" s="185">
        <v>3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</row>
    <row r="14" spans="1:51" ht="38.25" customHeight="1">
      <c r="A14" s="259" t="s">
        <v>234</v>
      </c>
      <c r="B14" s="222"/>
      <c r="C14" s="222"/>
      <c r="D14" s="218"/>
      <c r="E14" s="15"/>
      <c r="F14" s="14"/>
      <c r="G14" s="14"/>
      <c r="H14" s="15"/>
      <c r="I14" s="178"/>
      <c r="J14" s="1"/>
      <c r="K14" s="15"/>
      <c r="L14" s="14"/>
      <c r="M14" s="3"/>
      <c r="N14" s="15"/>
      <c r="O14" s="14"/>
      <c r="P14" s="14"/>
      <c r="Q14" s="15"/>
      <c r="R14" s="14"/>
      <c r="S14" s="14"/>
      <c r="T14" s="15"/>
      <c r="U14" s="14"/>
      <c r="V14" s="14"/>
      <c r="W14" s="15"/>
      <c r="X14" s="177"/>
      <c r="Y14" s="180"/>
      <c r="Z14" s="15">
        <v>3</v>
      </c>
      <c r="AA14" s="14"/>
      <c r="AB14" s="14"/>
      <c r="AC14" s="186"/>
      <c r="AD14" s="186"/>
      <c r="AE14" s="122">
        <v>20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</row>
    <row r="15" spans="1:51" ht="38.25" customHeight="1">
      <c r="A15" s="187"/>
      <c r="B15" s="188"/>
      <c r="C15" s="188"/>
      <c r="D15" s="188"/>
      <c r="E15" s="189"/>
      <c r="F15" s="190"/>
      <c r="G15" s="190"/>
      <c r="H15" s="189"/>
      <c r="I15" s="191"/>
      <c r="J15" s="2"/>
      <c r="K15" s="189"/>
      <c r="L15" s="190"/>
      <c r="M15" s="190"/>
      <c r="N15" s="189"/>
      <c r="O15" s="190"/>
      <c r="P15" s="190"/>
      <c r="Q15" s="189">
        <f>SUM(Q3:Q14)</f>
        <v>3</v>
      </c>
      <c r="R15" s="190"/>
      <c r="S15" s="190"/>
      <c r="T15" s="189">
        <f>SUM(T3:T14)</f>
        <v>7</v>
      </c>
      <c r="U15" s="190"/>
      <c r="V15" s="190"/>
      <c r="W15" s="189">
        <f>SUM(W3:W14)</f>
        <v>15</v>
      </c>
      <c r="X15" s="192"/>
      <c r="Y15" s="193"/>
      <c r="Z15" s="8">
        <f>SUM(Z3:Z14)</f>
        <v>18</v>
      </c>
      <c r="AA15" s="190"/>
      <c r="AB15" s="190"/>
      <c r="AC15" s="194">
        <f t="shared" ref="AC15:AD15" si="0">SUM(AC3:AC14)</f>
        <v>270</v>
      </c>
      <c r="AD15" s="194">
        <f t="shared" si="0"/>
        <v>730</v>
      </c>
      <c r="AE15" s="122">
        <f>SUM(AE2:AE14)</f>
        <v>60</v>
      </c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</row>
    <row r="16" spans="1:51" ht="38.25" customHeight="1">
      <c r="A16" s="260" t="s">
        <v>138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</row>
    <row r="17" spans="1:51" ht="38.25" customHeight="1">
      <c r="A17" s="263" t="s">
        <v>139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18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</row>
    <row r="18" spans="1:51" ht="38.25" customHeight="1">
      <c r="A18" s="101" t="s">
        <v>140</v>
      </c>
      <c r="B18" s="102" t="s">
        <v>35</v>
      </c>
      <c r="C18" s="102" t="s">
        <v>141</v>
      </c>
      <c r="D18" s="120" t="s">
        <v>26</v>
      </c>
      <c r="E18" s="195"/>
      <c r="F18" s="121"/>
      <c r="G18" s="121"/>
      <c r="H18" s="196"/>
      <c r="I18" s="197"/>
      <c r="J18" s="198"/>
      <c r="K18" s="8">
        <v>5</v>
      </c>
      <c r="L18" s="121">
        <v>30</v>
      </c>
      <c r="M18" s="121">
        <v>95</v>
      </c>
      <c r="N18" s="196"/>
      <c r="O18" s="23"/>
      <c r="P18" s="23"/>
      <c r="Q18" s="196"/>
      <c r="R18" s="23"/>
      <c r="S18" s="23"/>
      <c r="T18" s="196"/>
      <c r="U18" s="23"/>
      <c r="V18" s="23"/>
      <c r="W18" s="199"/>
      <c r="X18" s="200"/>
      <c r="Y18" s="201"/>
      <c r="Z18" s="196"/>
      <c r="AA18" s="23"/>
      <c r="AB18" s="23"/>
      <c r="AC18" s="121">
        <v>30</v>
      </c>
      <c r="AD18" s="121">
        <v>95</v>
      </c>
      <c r="AE18" s="122">
        <v>5</v>
      </c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</row>
    <row r="19" spans="1:51" ht="38.25" customHeight="1">
      <c r="A19" s="113" t="s">
        <v>142</v>
      </c>
      <c r="B19" s="108" t="s">
        <v>35</v>
      </c>
      <c r="C19" s="108" t="s">
        <v>141</v>
      </c>
      <c r="D19" s="123" t="s">
        <v>26</v>
      </c>
      <c r="E19" s="195"/>
      <c r="F19" s="121"/>
      <c r="G19" s="121"/>
      <c r="H19" s="15"/>
      <c r="I19" s="178"/>
      <c r="J19" s="1"/>
      <c r="K19" s="15"/>
      <c r="L19" s="14"/>
      <c r="M19" s="3"/>
      <c r="N19" s="15"/>
      <c r="O19" s="14"/>
      <c r="P19" s="14"/>
      <c r="Q19" s="15"/>
      <c r="R19" s="14"/>
      <c r="S19" s="14"/>
      <c r="T19" s="15"/>
      <c r="U19" s="14"/>
      <c r="V19" s="14"/>
      <c r="W19" s="8">
        <v>5</v>
      </c>
      <c r="X19" s="121">
        <v>30</v>
      </c>
      <c r="Y19" s="121">
        <v>95</v>
      </c>
      <c r="Z19" s="15"/>
      <c r="AA19" s="14"/>
      <c r="AB19" s="14"/>
      <c r="AC19" s="121">
        <v>30</v>
      </c>
      <c r="AD19" s="121">
        <v>95</v>
      </c>
      <c r="AE19" s="122">
        <v>5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</row>
    <row r="20" spans="1:51" ht="38.25" customHeight="1">
      <c r="A20" s="113" t="s">
        <v>143</v>
      </c>
      <c r="B20" s="108" t="s">
        <v>35</v>
      </c>
      <c r="C20" s="108" t="s">
        <v>141</v>
      </c>
      <c r="D20" s="123" t="s">
        <v>26</v>
      </c>
      <c r="E20" s="195"/>
      <c r="F20" s="121"/>
      <c r="G20" s="121"/>
      <c r="H20" s="15"/>
      <c r="I20" s="178"/>
      <c r="J20" s="1"/>
      <c r="K20" s="15"/>
      <c r="L20" s="14"/>
      <c r="M20" s="3"/>
      <c r="N20" s="15"/>
      <c r="O20" s="14"/>
      <c r="P20" s="14"/>
      <c r="Q20" s="15"/>
      <c r="R20" s="14"/>
      <c r="S20" s="14"/>
      <c r="T20" s="15"/>
      <c r="U20" s="14"/>
      <c r="V20" s="14"/>
      <c r="W20" s="8">
        <v>5</v>
      </c>
      <c r="X20" s="121">
        <v>30</v>
      </c>
      <c r="Y20" s="121">
        <v>95</v>
      </c>
      <c r="Z20" s="15"/>
      <c r="AA20" s="14"/>
      <c r="AB20" s="14"/>
      <c r="AC20" s="121">
        <v>30</v>
      </c>
      <c r="AD20" s="121">
        <v>95</v>
      </c>
      <c r="AE20" s="122">
        <v>5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</row>
    <row r="21" spans="1:51" ht="38.25" customHeight="1">
      <c r="A21" s="113" t="s">
        <v>144</v>
      </c>
      <c r="B21" s="108" t="s">
        <v>35</v>
      </c>
      <c r="C21" s="108" t="s">
        <v>145</v>
      </c>
      <c r="D21" s="123" t="s">
        <v>26</v>
      </c>
      <c r="E21" s="195"/>
      <c r="F21" s="124"/>
      <c r="G21" s="124"/>
      <c r="H21" s="202"/>
      <c r="I21" s="178"/>
      <c r="J21" s="1"/>
      <c r="K21" s="15"/>
      <c r="L21" s="14"/>
      <c r="M21" s="3"/>
      <c r="N21" s="15"/>
      <c r="O21" s="14"/>
      <c r="P21" s="14"/>
      <c r="Q21" s="8">
        <v>5</v>
      </c>
      <c r="R21" s="124">
        <v>15</v>
      </c>
      <c r="S21" s="124">
        <v>110</v>
      </c>
      <c r="T21" s="15"/>
      <c r="U21" s="14"/>
      <c r="V21" s="14"/>
      <c r="W21" s="179"/>
      <c r="X21" s="177"/>
      <c r="Y21" s="203"/>
      <c r="Z21" s="15"/>
      <c r="AA21" s="14"/>
      <c r="AB21" s="14"/>
      <c r="AC21" s="124">
        <v>15</v>
      </c>
      <c r="AD21" s="124">
        <v>110</v>
      </c>
      <c r="AE21" s="122">
        <v>5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</row>
    <row r="22" spans="1:51" ht="38.25" customHeight="1">
      <c r="A22" s="113" t="s">
        <v>146</v>
      </c>
      <c r="B22" s="108" t="s">
        <v>35</v>
      </c>
      <c r="C22" s="125" t="s">
        <v>147</v>
      </c>
      <c r="D22" s="123" t="s">
        <v>26</v>
      </c>
      <c r="E22" s="195"/>
      <c r="F22" s="126"/>
      <c r="G22" s="126"/>
      <c r="H22" s="202"/>
      <c r="I22" s="178"/>
      <c r="J22" s="1"/>
      <c r="K22" s="202"/>
      <c r="L22" s="14"/>
      <c r="M22" s="3"/>
      <c r="N22" s="15"/>
      <c r="O22" s="14"/>
      <c r="P22" s="14"/>
      <c r="Q22" s="8">
        <v>5</v>
      </c>
      <c r="R22" s="126">
        <v>15</v>
      </c>
      <c r="S22" s="126">
        <v>110</v>
      </c>
      <c r="T22" s="15"/>
      <c r="U22" s="14"/>
      <c r="V22" s="14"/>
      <c r="W22" s="179"/>
      <c r="X22" s="177"/>
      <c r="Y22" s="203"/>
      <c r="Z22" s="15"/>
      <c r="AA22" s="14"/>
      <c r="AB22" s="14"/>
      <c r="AC22" s="126">
        <v>15</v>
      </c>
      <c r="AD22" s="126">
        <v>110</v>
      </c>
      <c r="AE22" s="122">
        <v>5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</row>
    <row r="23" spans="1:51" ht="38.25" customHeight="1">
      <c r="A23" s="113" t="s">
        <v>148</v>
      </c>
      <c r="B23" s="108" t="s">
        <v>35</v>
      </c>
      <c r="C23" s="108" t="s">
        <v>149</v>
      </c>
      <c r="D23" s="127" t="s">
        <v>146</v>
      </c>
      <c r="E23" s="15"/>
      <c r="F23" s="23"/>
      <c r="G23" s="23"/>
      <c r="H23" s="204"/>
      <c r="I23" s="124"/>
      <c r="J23" s="124"/>
      <c r="K23" s="202"/>
      <c r="L23" s="14"/>
      <c r="M23" s="3"/>
      <c r="N23" s="15"/>
      <c r="O23" s="14"/>
      <c r="P23" s="14"/>
      <c r="Q23" s="15"/>
      <c r="R23" s="14"/>
      <c r="S23" s="14"/>
      <c r="T23" s="8">
        <v>5</v>
      </c>
      <c r="U23" s="124">
        <v>30</v>
      </c>
      <c r="V23" s="124">
        <v>95</v>
      </c>
      <c r="W23" s="179"/>
      <c r="X23" s="177"/>
      <c r="Y23" s="203"/>
      <c r="Z23" s="15"/>
      <c r="AA23" s="14"/>
      <c r="AB23" s="14"/>
      <c r="AC23" s="124">
        <v>30</v>
      </c>
      <c r="AD23" s="124">
        <v>95</v>
      </c>
      <c r="AE23" s="122">
        <v>5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</row>
    <row r="24" spans="1:51" ht="38.25" customHeight="1">
      <c r="A24" s="233" t="s">
        <v>150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1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</row>
    <row r="25" spans="1:51" ht="84.75" customHeight="1">
      <c r="A25" s="128" t="s">
        <v>151</v>
      </c>
      <c r="B25" s="102" t="s">
        <v>24</v>
      </c>
      <c r="C25" s="102" t="s">
        <v>152</v>
      </c>
      <c r="D25" s="101" t="s">
        <v>26</v>
      </c>
      <c r="E25" s="195"/>
      <c r="F25" s="121"/>
      <c r="G25" s="121"/>
      <c r="H25" s="15"/>
      <c r="I25" s="178"/>
      <c r="J25" s="1"/>
      <c r="K25" s="15"/>
      <c r="L25" s="14"/>
      <c r="M25" s="3"/>
      <c r="N25" s="15"/>
      <c r="O25" s="14"/>
      <c r="P25" s="14"/>
      <c r="Q25" s="15"/>
      <c r="R25" s="14"/>
      <c r="S25" s="14"/>
      <c r="T25" s="15"/>
      <c r="U25" s="14"/>
      <c r="V25" s="14"/>
      <c r="W25" s="8">
        <v>3</v>
      </c>
      <c r="X25" s="121">
        <v>15</v>
      </c>
      <c r="Y25" s="121">
        <v>60</v>
      </c>
      <c r="Z25" s="15"/>
      <c r="AA25" s="14"/>
      <c r="AB25" s="14"/>
      <c r="AC25" s="121">
        <v>15</v>
      </c>
      <c r="AD25" s="121">
        <v>60</v>
      </c>
      <c r="AE25" s="122">
        <v>3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</row>
    <row r="26" spans="1:51" ht="38.25" customHeight="1">
      <c r="A26" s="107" t="s">
        <v>153</v>
      </c>
      <c r="B26" s="108" t="s">
        <v>35</v>
      </c>
      <c r="C26" s="132" t="s">
        <v>145</v>
      </c>
      <c r="D26" s="113" t="s">
        <v>26</v>
      </c>
      <c r="E26" s="195"/>
      <c r="F26" s="121"/>
      <c r="G26" s="121"/>
      <c r="H26" s="15"/>
      <c r="I26" s="178"/>
      <c r="J26" s="1"/>
      <c r="K26" s="15"/>
      <c r="L26" s="14"/>
      <c r="M26" s="3"/>
      <c r="N26" s="15"/>
      <c r="O26" s="14"/>
      <c r="P26" s="14"/>
      <c r="Q26" s="15"/>
      <c r="R26" s="14"/>
      <c r="S26" s="14"/>
      <c r="T26" s="15"/>
      <c r="U26" s="14"/>
      <c r="V26" s="14"/>
      <c r="W26" s="8">
        <v>3</v>
      </c>
      <c r="X26" s="121">
        <v>15</v>
      </c>
      <c r="Y26" s="121">
        <v>60</v>
      </c>
      <c r="Z26" s="15"/>
      <c r="AA26" s="14"/>
      <c r="AB26" s="14"/>
      <c r="AC26" s="121">
        <v>15</v>
      </c>
      <c r="AD26" s="121">
        <v>60</v>
      </c>
      <c r="AE26" s="122">
        <v>3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</row>
    <row r="27" spans="1:51" ht="38.25" customHeight="1">
      <c r="A27" s="107" t="s">
        <v>154</v>
      </c>
      <c r="B27" s="108" t="s">
        <v>35</v>
      </c>
      <c r="C27" s="132" t="s">
        <v>155</v>
      </c>
      <c r="D27" s="113" t="s">
        <v>26</v>
      </c>
      <c r="E27" s="195"/>
      <c r="F27" s="121"/>
      <c r="G27" s="121"/>
      <c r="H27" s="15"/>
      <c r="I27" s="178"/>
      <c r="J27" s="1"/>
      <c r="K27" s="15"/>
      <c r="L27" s="14"/>
      <c r="M27" s="3"/>
      <c r="N27" s="15"/>
      <c r="O27" s="14"/>
      <c r="P27" s="14"/>
      <c r="Q27" s="15"/>
      <c r="R27" s="14"/>
      <c r="S27" s="14"/>
      <c r="T27" s="15"/>
      <c r="U27" s="14"/>
      <c r="V27" s="14"/>
      <c r="W27" s="8">
        <v>3</v>
      </c>
      <c r="X27" s="121">
        <v>15</v>
      </c>
      <c r="Y27" s="121">
        <v>60</v>
      </c>
      <c r="Z27" s="15"/>
      <c r="AA27" s="14"/>
      <c r="AB27" s="14"/>
      <c r="AC27" s="121">
        <v>15</v>
      </c>
      <c r="AD27" s="121">
        <v>60</v>
      </c>
      <c r="AE27" s="122">
        <v>3</v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</row>
    <row r="28" spans="1:51" ht="38.25" customHeight="1">
      <c r="A28" s="136" t="s">
        <v>156</v>
      </c>
      <c r="B28" s="108" t="s">
        <v>35</v>
      </c>
      <c r="C28" s="108" t="s">
        <v>157</v>
      </c>
      <c r="D28" s="107" t="s">
        <v>158</v>
      </c>
      <c r="E28" s="15"/>
      <c r="F28" s="14"/>
      <c r="G28" s="14"/>
      <c r="H28" s="195"/>
      <c r="I28" s="121"/>
      <c r="J28" s="121"/>
      <c r="K28" s="15"/>
      <c r="L28" s="14"/>
      <c r="M28" s="3"/>
      <c r="N28" s="15"/>
      <c r="O28" s="14"/>
      <c r="P28" s="14"/>
      <c r="Q28" s="15"/>
      <c r="R28" s="14"/>
      <c r="S28" s="14"/>
      <c r="T28" s="8">
        <v>3</v>
      </c>
      <c r="U28" s="121">
        <v>15</v>
      </c>
      <c r="V28" s="121">
        <v>60</v>
      </c>
      <c r="W28" s="179"/>
      <c r="X28" s="177"/>
      <c r="Y28" s="203"/>
      <c r="Z28" s="15"/>
      <c r="AA28" s="14"/>
      <c r="AB28" s="14"/>
      <c r="AC28" s="121">
        <v>15</v>
      </c>
      <c r="AD28" s="121">
        <v>60</v>
      </c>
      <c r="AE28" s="122">
        <v>3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</row>
    <row r="29" spans="1:51" ht="38.25" customHeight="1">
      <c r="A29" s="107" t="s">
        <v>159</v>
      </c>
      <c r="B29" s="108" t="s">
        <v>35</v>
      </c>
      <c r="C29" s="108" t="s">
        <v>160</v>
      </c>
      <c r="D29" s="107" t="s">
        <v>158</v>
      </c>
      <c r="E29" s="15"/>
      <c r="F29" s="14"/>
      <c r="G29" s="14"/>
      <c r="H29" s="195"/>
      <c r="I29" s="126"/>
      <c r="J29" s="126"/>
      <c r="K29" s="202"/>
      <c r="L29" s="14"/>
      <c r="M29" s="3"/>
      <c r="N29" s="15"/>
      <c r="O29" s="14"/>
      <c r="P29" s="14"/>
      <c r="Q29" s="15"/>
      <c r="R29" s="14"/>
      <c r="S29" s="14"/>
      <c r="T29" s="15"/>
      <c r="U29" s="14"/>
      <c r="V29" s="14"/>
      <c r="W29" s="179"/>
      <c r="X29" s="177"/>
      <c r="Y29" s="203"/>
      <c r="Z29" s="8">
        <v>5</v>
      </c>
      <c r="AA29" s="126">
        <v>30</v>
      </c>
      <c r="AB29" s="126">
        <v>95</v>
      </c>
      <c r="AC29" s="126">
        <v>30</v>
      </c>
      <c r="AD29" s="126">
        <v>95</v>
      </c>
      <c r="AE29" s="122">
        <v>5</v>
      </c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</row>
    <row r="30" spans="1:51" ht="38.25" customHeight="1">
      <c r="A30" s="107" t="s">
        <v>161</v>
      </c>
      <c r="B30" s="108" t="s">
        <v>35</v>
      </c>
      <c r="C30" s="108" t="s">
        <v>162</v>
      </c>
      <c r="D30" s="107" t="s">
        <v>158</v>
      </c>
      <c r="E30" s="15"/>
      <c r="F30" s="14"/>
      <c r="G30" s="14"/>
      <c r="H30" s="15"/>
      <c r="I30" s="121"/>
      <c r="J30" s="121"/>
      <c r="K30" s="15"/>
      <c r="L30" s="14"/>
      <c r="M30" s="3"/>
      <c r="N30" s="15"/>
      <c r="O30" s="14"/>
      <c r="P30" s="14"/>
      <c r="Q30" s="15"/>
      <c r="R30" s="14"/>
      <c r="S30" s="14"/>
      <c r="T30" s="15"/>
      <c r="U30" s="14"/>
      <c r="V30" s="14"/>
      <c r="W30" s="179"/>
      <c r="X30" s="177"/>
      <c r="Y30" s="180"/>
      <c r="Z30" s="8">
        <v>3</v>
      </c>
      <c r="AA30" s="121">
        <v>15</v>
      </c>
      <c r="AB30" s="121">
        <v>60</v>
      </c>
      <c r="AC30" s="121">
        <v>15</v>
      </c>
      <c r="AD30" s="121">
        <v>60</v>
      </c>
      <c r="AE30" s="122">
        <v>3</v>
      </c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</row>
    <row r="31" spans="1:51" ht="38.25" customHeight="1">
      <c r="A31" s="248" t="s">
        <v>163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1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</row>
    <row r="32" spans="1:51" ht="57.75" customHeight="1">
      <c r="A32" s="41" t="s">
        <v>164</v>
      </c>
      <c r="B32" s="139" t="s">
        <v>35</v>
      </c>
      <c r="C32" s="72" t="s">
        <v>165</v>
      </c>
      <c r="D32" s="114" t="s">
        <v>166</v>
      </c>
      <c r="E32" s="15"/>
      <c r="F32" s="14"/>
      <c r="G32" s="14"/>
      <c r="H32" s="195"/>
      <c r="I32" s="124"/>
      <c r="J32" s="124"/>
      <c r="K32" s="202"/>
      <c r="L32" s="14"/>
      <c r="M32" s="3"/>
      <c r="N32" s="15"/>
      <c r="O32" s="14"/>
      <c r="P32" s="14"/>
      <c r="Q32" s="15"/>
      <c r="R32" s="14"/>
      <c r="S32" s="14"/>
      <c r="T32" s="15"/>
      <c r="U32" s="14"/>
      <c r="V32" s="14"/>
      <c r="W32" s="179"/>
      <c r="X32" s="177"/>
      <c r="Y32" s="203"/>
      <c r="Z32" s="8">
        <v>4</v>
      </c>
      <c r="AA32" s="124">
        <v>15</v>
      </c>
      <c r="AB32" s="124">
        <v>85</v>
      </c>
      <c r="AC32" s="124">
        <v>15</v>
      </c>
      <c r="AD32" s="124">
        <v>85</v>
      </c>
      <c r="AE32" s="194">
        <v>4</v>
      </c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</row>
    <row r="33" spans="1:51" ht="69.75" customHeight="1">
      <c r="A33" s="41" t="s">
        <v>167</v>
      </c>
      <c r="B33" s="139" t="s">
        <v>35</v>
      </c>
      <c r="C33" s="72" t="s">
        <v>168</v>
      </c>
      <c r="D33" s="114" t="s">
        <v>166</v>
      </c>
      <c r="E33" s="15"/>
      <c r="F33" s="14"/>
      <c r="G33" s="14"/>
      <c r="H33" s="195"/>
      <c r="I33" s="126"/>
      <c r="J33" s="126"/>
      <c r="K33" s="202"/>
      <c r="L33" s="14"/>
      <c r="M33" s="3"/>
      <c r="N33" s="15"/>
      <c r="O33" s="14"/>
      <c r="P33" s="14"/>
      <c r="Q33" s="15"/>
      <c r="R33" s="14"/>
      <c r="S33" s="14"/>
      <c r="T33" s="15"/>
      <c r="U33" s="14"/>
      <c r="V33" s="14"/>
      <c r="W33" s="179"/>
      <c r="X33" s="177"/>
      <c r="Y33" s="203"/>
      <c r="Z33" s="8">
        <v>4</v>
      </c>
      <c r="AA33" s="126">
        <v>30</v>
      </c>
      <c r="AB33" s="126">
        <v>70</v>
      </c>
      <c r="AC33" s="126">
        <v>30</v>
      </c>
      <c r="AD33" s="126">
        <v>70</v>
      </c>
      <c r="AE33" s="194">
        <v>4</v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</row>
    <row r="34" spans="1:51" ht="77.25" customHeight="1">
      <c r="A34" s="140" t="s">
        <v>169</v>
      </c>
      <c r="B34" s="139" t="s">
        <v>35</v>
      </c>
      <c r="C34" s="72" t="s">
        <v>170</v>
      </c>
      <c r="D34" s="114" t="s">
        <v>171</v>
      </c>
      <c r="E34" s="15"/>
      <c r="F34" s="14"/>
      <c r="G34" s="14"/>
      <c r="H34" s="195"/>
      <c r="I34" s="126"/>
      <c r="J34" s="126"/>
      <c r="K34" s="202"/>
      <c r="L34" s="14"/>
      <c r="M34" s="3"/>
      <c r="N34" s="15"/>
      <c r="O34" s="14"/>
      <c r="P34" s="14"/>
      <c r="Q34" s="15"/>
      <c r="R34" s="14"/>
      <c r="S34" s="14"/>
      <c r="T34" s="15"/>
      <c r="U34" s="14"/>
      <c r="V34" s="14"/>
      <c r="W34" s="179"/>
      <c r="X34" s="177"/>
      <c r="Y34" s="203"/>
      <c r="Z34" s="8">
        <v>2</v>
      </c>
      <c r="AA34" s="126">
        <v>30</v>
      </c>
      <c r="AB34" s="126">
        <v>20</v>
      </c>
      <c r="AC34" s="126">
        <v>30</v>
      </c>
      <c r="AD34" s="126">
        <v>20</v>
      </c>
      <c r="AE34" s="194">
        <v>2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</row>
    <row r="35" spans="1:51" ht="38.25" customHeight="1">
      <c r="A35" s="224" t="s">
        <v>232</v>
      </c>
      <c r="B35" s="222"/>
      <c r="C35" s="222"/>
      <c r="D35" s="218"/>
      <c r="E35" s="122">
        <f>SUM(E32:E34,E25:E30,E18:E23,A1)</f>
        <v>0</v>
      </c>
      <c r="F35" s="167"/>
      <c r="G35" s="167"/>
      <c r="H35" s="122">
        <f>SUM(H32:H34,H25:H30,H18:H23,H1)</f>
        <v>0</v>
      </c>
      <c r="I35" s="167"/>
      <c r="J35" s="167"/>
      <c r="K35" s="122">
        <f>SUM(K32:K34,K25:K30,K18:K23,K1)</f>
        <v>5</v>
      </c>
      <c r="L35" s="167"/>
      <c r="M35" s="167"/>
      <c r="N35" s="122">
        <f>SUM(N32:N34,N25:N30,N18:N23,N1)</f>
        <v>0</v>
      </c>
      <c r="O35" s="167"/>
      <c r="P35" s="167"/>
      <c r="Q35" s="122">
        <f>SUM(Q32:Q34,Q25:Q30,Q18:Q23,Q1)</f>
        <v>10</v>
      </c>
      <c r="R35" s="167"/>
      <c r="S35" s="167"/>
      <c r="T35" s="122">
        <f>SUM(T32:T34,T25:T30,T18:T23,T1)</f>
        <v>8</v>
      </c>
      <c r="U35" s="167"/>
      <c r="V35" s="167"/>
      <c r="W35" s="122">
        <f>SUM(W32:W34,W25:W30,W18:W23,W1)</f>
        <v>19</v>
      </c>
      <c r="X35" s="167"/>
      <c r="Y35" s="167"/>
      <c r="Z35" s="122">
        <f>SUM(Z32:Z34,Z25:Z30,Z18:Z23,Z1)</f>
        <v>18</v>
      </c>
      <c r="AA35" s="167"/>
      <c r="AB35" s="167"/>
      <c r="AC35" s="122">
        <f t="shared" ref="AC35:AE35" si="1">SUM(AC18:AC34)</f>
        <v>330</v>
      </c>
      <c r="AD35" s="122">
        <f t="shared" si="1"/>
        <v>1170</v>
      </c>
      <c r="AE35" s="122">
        <f t="shared" si="1"/>
        <v>60</v>
      </c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</row>
    <row r="36" spans="1:51" ht="38.25" customHeight="1">
      <c r="A36" s="168"/>
      <c r="B36" s="169"/>
      <c r="C36" s="170"/>
      <c r="D36" s="171"/>
      <c r="H36" s="172"/>
      <c r="N36" s="173"/>
      <c r="Z36" s="173"/>
      <c r="AE36" s="174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</row>
    <row r="37" spans="1:51" ht="38.25" customHeight="1">
      <c r="A37" s="168"/>
      <c r="B37" s="169"/>
      <c r="C37" s="170"/>
      <c r="D37" s="171"/>
      <c r="AE37" s="174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38.25" customHeight="1">
      <c r="A38" s="168"/>
      <c r="B38" s="169"/>
      <c r="C38" s="170"/>
      <c r="D38" s="171"/>
      <c r="AE38" s="174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38.25" customHeight="1">
      <c r="A39" s="168"/>
      <c r="B39" s="169"/>
      <c r="C39" s="170"/>
      <c r="D39" s="171"/>
      <c r="AE39" s="17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38.25" customHeight="1">
      <c r="A40" s="168"/>
      <c r="B40" s="169"/>
      <c r="C40" s="170"/>
      <c r="D40" s="171"/>
      <c r="AE40" s="17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8.25" customHeight="1">
      <c r="A41" s="168"/>
      <c r="B41" s="169"/>
      <c r="C41" s="170"/>
      <c r="D41" s="171"/>
      <c r="AE41" s="17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38.25" customHeight="1">
      <c r="A42" s="168"/>
      <c r="B42" s="169"/>
      <c r="C42" s="170"/>
      <c r="D42" s="171"/>
      <c r="AE42" s="174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</row>
    <row r="43" spans="1:51" ht="38.25" customHeight="1">
      <c r="A43" s="168"/>
      <c r="B43" s="169"/>
      <c r="C43" s="170"/>
      <c r="D43" s="171"/>
      <c r="AE43" s="174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4.25" customHeight="1">
      <c r="A44" s="168"/>
      <c r="B44" s="169"/>
      <c r="C44" s="170"/>
      <c r="D44" s="171"/>
      <c r="AE44" s="174"/>
      <c r="AF44" s="174"/>
    </row>
    <row r="45" spans="1:51" ht="14.25" customHeight="1">
      <c r="A45" s="168"/>
      <c r="B45" s="169"/>
      <c r="C45" s="170"/>
      <c r="D45" s="171"/>
      <c r="AE45" s="174"/>
      <c r="AF45" s="174"/>
    </row>
    <row r="46" spans="1:51" ht="14.25" customHeight="1">
      <c r="A46" s="168"/>
      <c r="B46" s="169"/>
      <c r="C46" s="170"/>
      <c r="D46" s="171"/>
      <c r="AE46" s="174"/>
      <c r="AF46" s="174"/>
    </row>
    <row r="47" spans="1:51" ht="14.25" customHeight="1">
      <c r="A47" s="168"/>
      <c r="B47" s="169"/>
      <c r="C47" s="170"/>
      <c r="D47" s="171"/>
      <c r="AE47" s="174"/>
      <c r="AF47" s="174"/>
    </row>
    <row r="48" spans="1:51" ht="14.25" customHeight="1">
      <c r="A48" s="168"/>
      <c r="B48" s="169"/>
      <c r="C48" s="170"/>
      <c r="D48" s="171"/>
      <c r="AE48" s="174"/>
      <c r="AF48" s="174"/>
    </row>
    <row r="49" spans="1:32" ht="14.25" customHeight="1">
      <c r="A49" s="168"/>
      <c r="B49" s="169"/>
      <c r="C49" s="170"/>
      <c r="D49" s="171"/>
      <c r="AE49" s="174"/>
      <c r="AF49" s="174"/>
    </row>
    <row r="50" spans="1:32" ht="14.25" customHeight="1">
      <c r="A50" s="168"/>
      <c r="B50" s="169"/>
      <c r="C50" s="170"/>
      <c r="D50" s="171"/>
      <c r="AE50" s="174"/>
      <c r="AF50" s="174"/>
    </row>
    <row r="51" spans="1:32" ht="14.25" customHeight="1">
      <c r="A51" s="168"/>
      <c r="B51" s="169"/>
      <c r="C51" s="170"/>
      <c r="D51" s="171"/>
      <c r="AE51" s="174"/>
      <c r="AF51" s="174"/>
    </row>
    <row r="52" spans="1:32" ht="14.25" customHeight="1">
      <c r="A52" s="168"/>
      <c r="B52" s="169"/>
      <c r="C52" s="170"/>
      <c r="D52" s="171"/>
      <c r="AE52" s="174"/>
      <c r="AF52" s="174"/>
    </row>
    <row r="53" spans="1:32" ht="14.25" customHeight="1">
      <c r="A53" s="168"/>
      <c r="B53" s="169"/>
      <c r="C53" s="170"/>
      <c r="D53" s="171"/>
      <c r="AE53" s="174"/>
      <c r="AF53" s="174"/>
    </row>
    <row r="54" spans="1:32" ht="14.25" customHeight="1">
      <c r="A54" s="168"/>
      <c r="B54" s="169"/>
      <c r="C54" s="170"/>
      <c r="D54" s="171"/>
      <c r="AE54" s="174"/>
      <c r="AF54" s="174"/>
    </row>
    <row r="55" spans="1:32" ht="14.25" customHeight="1">
      <c r="A55" s="168"/>
      <c r="B55" s="169"/>
      <c r="C55" s="170"/>
      <c r="D55" s="171"/>
      <c r="AE55" s="174"/>
      <c r="AF55" s="174"/>
    </row>
    <row r="56" spans="1:32" ht="14.25" customHeight="1">
      <c r="A56" s="168"/>
      <c r="B56" s="169"/>
      <c r="C56" s="170"/>
      <c r="D56" s="171"/>
      <c r="AE56" s="174"/>
      <c r="AF56" s="174"/>
    </row>
    <row r="57" spans="1:32" ht="14.25" customHeight="1">
      <c r="A57" s="168"/>
      <c r="B57" s="169"/>
      <c r="C57" s="170"/>
      <c r="D57" s="171"/>
      <c r="AE57" s="174"/>
      <c r="AF57" s="174"/>
    </row>
    <row r="58" spans="1:32" ht="14.25" customHeight="1">
      <c r="AE58" s="174"/>
      <c r="AF58" s="174"/>
    </row>
    <row r="59" spans="1:32" ht="14.25" customHeight="1">
      <c r="AE59" s="174"/>
      <c r="AF59" s="174"/>
    </row>
    <row r="60" spans="1:32" ht="14.25" customHeight="1">
      <c r="AE60" s="174"/>
      <c r="AF60" s="174"/>
    </row>
    <row r="61" spans="1:32" ht="14.25" customHeight="1">
      <c r="AE61" s="174"/>
      <c r="AF61" s="174"/>
    </row>
    <row r="62" spans="1:32" ht="14.25" customHeight="1">
      <c r="AE62" s="174"/>
      <c r="AF62" s="174"/>
    </row>
    <row r="63" spans="1:32" ht="14.25" customHeight="1">
      <c r="AE63" s="174"/>
      <c r="AF63" s="174"/>
    </row>
    <row r="64" spans="1:32" ht="14.25" customHeight="1">
      <c r="AE64" s="174"/>
      <c r="AF64" s="174"/>
    </row>
    <row r="65" spans="31:32" ht="14.25" customHeight="1">
      <c r="AE65" s="174"/>
      <c r="AF65" s="174"/>
    </row>
    <row r="66" spans="31:32" ht="14.25" customHeight="1">
      <c r="AE66" s="174"/>
      <c r="AF66" s="174"/>
    </row>
    <row r="67" spans="31:32" ht="14.25" customHeight="1">
      <c r="AE67" s="174"/>
      <c r="AF67" s="174"/>
    </row>
    <row r="68" spans="31:32" ht="14.25" customHeight="1">
      <c r="AE68" s="174"/>
      <c r="AF68" s="174"/>
    </row>
    <row r="69" spans="31:32" ht="14.25" customHeight="1">
      <c r="AE69" s="174"/>
      <c r="AF69" s="174"/>
    </row>
    <row r="70" spans="31:32" ht="14.25" customHeight="1">
      <c r="AE70" s="174"/>
      <c r="AF70" s="174"/>
    </row>
    <row r="71" spans="31:32" ht="14.25" customHeight="1">
      <c r="AE71" s="174"/>
      <c r="AF71" s="174"/>
    </row>
    <row r="72" spans="31:32" ht="14.25" customHeight="1">
      <c r="AE72" s="174"/>
      <c r="AF72" s="174"/>
    </row>
    <row r="73" spans="31:32" ht="14.25" customHeight="1">
      <c r="AE73" s="174"/>
      <c r="AF73" s="174"/>
    </row>
    <row r="74" spans="31:32" ht="14.25" customHeight="1">
      <c r="AE74" s="174"/>
      <c r="AF74" s="174"/>
    </row>
    <row r="75" spans="31:32" ht="14.25" customHeight="1">
      <c r="AE75" s="174"/>
      <c r="AF75" s="174"/>
    </row>
    <row r="76" spans="31:32" ht="14.25" customHeight="1">
      <c r="AE76" s="174"/>
      <c r="AF76" s="174"/>
    </row>
    <row r="77" spans="31:32" ht="14.25" customHeight="1">
      <c r="AE77" s="174"/>
      <c r="AF77" s="174"/>
    </row>
    <row r="78" spans="31:32" ht="14.25" customHeight="1">
      <c r="AE78" s="174"/>
      <c r="AF78" s="174"/>
    </row>
    <row r="79" spans="31:32" ht="14.25" customHeight="1">
      <c r="AE79" s="174"/>
      <c r="AF79" s="174"/>
    </row>
    <row r="80" spans="31:32" ht="14.25" customHeight="1">
      <c r="AE80" s="174"/>
      <c r="AF80" s="174"/>
    </row>
    <row r="81" spans="31:32" ht="14.25" customHeight="1">
      <c r="AE81" s="174"/>
      <c r="AF81" s="174"/>
    </row>
    <row r="82" spans="31:32" ht="14.25" customHeight="1">
      <c r="AE82" s="174"/>
      <c r="AF82" s="174"/>
    </row>
    <row r="83" spans="31:32" ht="14.25" customHeight="1">
      <c r="AE83" s="174"/>
      <c r="AF83" s="174"/>
    </row>
    <row r="84" spans="31:32" ht="14.25" customHeight="1">
      <c r="AE84" s="174"/>
      <c r="AF84" s="174"/>
    </row>
    <row r="85" spans="31:32" ht="14.25" customHeight="1">
      <c r="AE85" s="174"/>
      <c r="AF85" s="174"/>
    </row>
    <row r="86" spans="31:32" ht="14.25" customHeight="1">
      <c r="AE86" s="174"/>
      <c r="AF86" s="174"/>
    </row>
    <row r="87" spans="31:32" ht="14.25" customHeight="1">
      <c r="AE87" s="174"/>
      <c r="AF87" s="174"/>
    </row>
    <row r="88" spans="31:32" ht="14.25" customHeight="1">
      <c r="AE88" s="174"/>
      <c r="AF88" s="174"/>
    </row>
    <row r="89" spans="31:32" ht="14.25" customHeight="1">
      <c r="AE89" s="174"/>
      <c r="AF89" s="174"/>
    </row>
    <row r="90" spans="31:32" ht="14.25" customHeight="1">
      <c r="AE90" s="174"/>
      <c r="AF90" s="174"/>
    </row>
    <row r="91" spans="31:32" ht="14.25" customHeight="1">
      <c r="AE91" s="174"/>
      <c r="AF91" s="174"/>
    </row>
    <row r="92" spans="31:32" ht="14.25" customHeight="1">
      <c r="AE92" s="174"/>
      <c r="AF92" s="174"/>
    </row>
    <row r="93" spans="31:32" ht="14.25" customHeight="1">
      <c r="AE93" s="174"/>
      <c r="AF93" s="174"/>
    </row>
    <row r="94" spans="31:32" ht="14.25" customHeight="1">
      <c r="AE94" s="174"/>
      <c r="AF94" s="174"/>
    </row>
    <row r="95" spans="31:32" ht="14.25" customHeight="1">
      <c r="AE95" s="174"/>
      <c r="AF95" s="174"/>
    </row>
    <row r="96" spans="31:32" ht="14.25" customHeight="1">
      <c r="AE96" s="174"/>
      <c r="AF96" s="174"/>
    </row>
    <row r="97" spans="31:32" ht="14.25" customHeight="1">
      <c r="AE97" s="174"/>
      <c r="AF97" s="174"/>
    </row>
    <row r="98" spans="31:32" ht="14.25" customHeight="1">
      <c r="AE98" s="174"/>
      <c r="AF98" s="174"/>
    </row>
    <row r="99" spans="31:32" ht="14.25" customHeight="1">
      <c r="AE99" s="174"/>
      <c r="AF99" s="174"/>
    </row>
    <row r="100" spans="31:32" ht="14.25" customHeight="1">
      <c r="AE100" s="174"/>
      <c r="AF100" s="174"/>
    </row>
    <row r="101" spans="31:32" ht="14.25" customHeight="1">
      <c r="AE101" s="174"/>
      <c r="AF101" s="174"/>
    </row>
    <row r="102" spans="31:32" ht="14.25" customHeight="1">
      <c r="AE102" s="174"/>
      <c r="AF102" s="174"/>
    </row>
    <row r="103" spans="31:32" ht="14.25" customHeight="1">
      <c r="AE103" s="174"/>
      <c r="AF103" s="174"/>
    </row>
    <row r="104" spans="31:32" ht="14.25" customHeight="1">
      <c r="AE104" s="174"/>
      <c r="AF104" s="174"/>
    </row>
    <row r="105" spans="31:32" ht="14.25" customHeight="1">
      <c r="AE105" s="174"/>
      <c r="AF105" s="174"/>
    </row>
    <row r="106" spans="31:32" ht="14.25" customHeight="1">
      <c r="AE106" s="174"/>
      <c r="AF106" s="174"/>
    </row>
    <row r="107" spans="31:32" ht="14.25" customHeight="1">
      <c r="AE107" s="174"/>
      <c r="AF107" s="174"/>
    </row>
    <row r="108" spans="31:32" ht="14.25" customHeight="1">
      <c r="AE108" s="174"/>
      <c r="AF108" s="174"/>
    </row>
    <row r="109" spans="31:32" ht="14.25" customHeight="1">
      <c r="AE109" s="174"/>
      <c r="AF109" s="174"/>
    </row>
    <row r="110" spans="31:32" ht="14.25" customHeight="1">
      <c r="AE110" s="174"/>
      <c r="AF110" s="174"/>
    </row>
    <row r="111" spans="31:32" ht="14.25" customHeight="1">
      <c r="AE111" s="174"/>
      <c r="AF111" s="174"/>
    </row>
    <row r="112" spans="31:32" ht="14.25" customHeight="1">
      <c r="AE112" s="174"/>
      <c r="AF112" s="174"/>
    </row>
    <row r="113" spans="31:32" ht="14.25" customHeight="1">
      <c r="AE113" s="174"/>
      <c r="AF113" s="174"/>
    </row>
    <row r="114" spans="31:32" ht="14.25" customHeight="1">
      <c r="AE114" s="174"/>
      <c r="AF114" s="174"/>
    </row>
    <row r="115" spans="31:32" ht="14.25" customHeight="1">
      <c r="AE115" s="174"/>
      <c r="AF115" s="174"/>
    </row>
    <row r="116" spans="31:32" ht="14.25" customHeight="1">
      <c r="AE116" s="174"/>
      <c r="AF116" s="174"/>
    </row>
    <row r="117" spans="31:32" ht="14.25" customHeight="1">
      <c r="AE117" s="174"/>
      <c r="AF117" s="174"/>
    </row>
    <row r="118" spans="31:32" ht="14.25" customHeight="1">
      <c r="AE118" s="174"/>
      <c r="AF118" s="174"/>
    </row>
    <row r="119" spans="31:32" ht="14.25" customHeight="1">
      <c r="AE119" s="174"/>
      <c r="AF119" s="174"/>
    </row>
    <row r="120" spans="31:32" ht="14.25" customHeight="1">
      <c r="AE120" s="174"/>
      <c r="AF120" s="174"/>
    </row>
    <row r="121" spans="31:32" ht="14.25" customHeight="1">
      <c r="AE121" s="174"/>
      <c r="AF121" s="174"/>
    </row>
    <row r="122" spans="31:32" ht="14.25" customHeight="1">
      <c r="AE122" s="174"/>
      <c r="AF122" s="174"/>
    </row>
    <row r="123" spans="31:32" ht="14.25" customHeight="1">
      <c r="AE123" s="174"/>
      <c r="AF123" s="174"/>
    </row>
    <row r="124" spans="31:32" ht="14.25" customHeight="1">
      <c r="AE124" s="174"/>
      <c r="AF124" s="174"/>
    </row>
    <row r="125" spans="31:32" ht="14.25" customHeight="1">
      <c r="AE125" s="174"/>
      <c r="AF125" s="174"/>
    </row>
    <row r="126" spans="31:32" ht="14.25" customHeight="1">
      <c r="AE126" s="174"/>
      <c r="AF126" s="174"/>
    </row>
    <row r="127" spans="31:32" ht="14.25" customHeight="1">
      <c r="AE127" s="174"/>
      <c r="AF127" s="174"/>
    </row>
    <row r="128" spans="31:32" ht="14.25" customHeight="1">
      <c r="AE128" s="174"/>
      <c r="AF128" s="174"/>
    </row>
    <row r="129" spans="31:32" ht="14.25" customHeight="1">
      <c r="AE129" s="174"/>
      <c r="AF129" s="174"/>
    </row>
    <row r="130" spans="31:32" ht="14.25" customHeight="1">
      <c r="AE130" s="174"/>
      <c r="AF130" s="174"/>
    </row>
    <row r="131" spans="31:32" ht="14.25" customHeight="1">
      <c r="AE131" s="174"/>
      <c r="AF131" s="174"/>
    </row>
    <row r="132" spans="31:32" ht="14.25" customHeight="1">
      <c r="AE132" s="174"/>
      <c r="AF132" s="174"/>
    </row>
    <row r="133" spans="31:32" ht="14.25" customHeight="1">
      <c r="AE133" s="174"/>
      <c r="AF133" s="174"/>
    </row>
    <row r="134" spans="31:32" ht="14.25" customHeight="1">
      <c r="AE134" s="174"/>
      <c r="AF134" s="174"/>
    </row>
    <row r="135" spans="31:32" ht="14.25" customHeight="1">
      <c r="AE135" s="174"/>
      <c r="AF135" s="174"/>
    </row>
    <row r="136" spans="31:32" ht="14.25" customHeight="1">
      <c r="AE136" s="174"/>
      <c r="AF136" s="174"/>
    </row>
    <row r="137" spans="31:32" ht="14.25" customHeight="1">
      <c r="AE137" s="174"/>
      <c r="AF137" s="174"/>
    </row>
    <row r="138" spans="31:32" ht="14.25" customHeight="1">
      <c r="AE138" s="174"/>
      <c r="AF138" s="174"/>
    </row>
    <row r="139" spans="31:32" ht="14.25" customHeight="1">
      <c r="AE139" s="174"/>
      <c r="AF139" s="174"/>
    </row>
    <row r="140" spans="31:32" ht="14.25" customHeight="1">
      <c r="AE140" s="174"/>
      <c r="AF140" s="174"/>
    </row>
    <row r="141" spans="31:32" ht="14.25" customHeight="1">
      <c r="AE141" s="174"/>
      <c r="AF141" s="174"/>
    </row>
    <row r="142" spans="31:32" ht="14.25" customHeight="1">
      <c r="AE142" s="174"/>
      <c r="AF142" s="174"/>
    </row>
    <row r="143" spans="31:32" ht="14.25" customHeight="1">
      <c r="AE143" s="174"/>
      <c r="AF143" s="174"/>
    </row>
    <row r="144" spans="31:32" ht="14.25" customHeight="1">
      <c r="AE144" s="174"/>
      <c r="AF144" s="174"/>
    </row>
    <row r="145" spans="31:32" ht="14.25" customHeight="1">
      <c r="AE145" s="174"/>
      <c r="AF145" s="174"/>
    </row>
    <row r="146" spans="31:32" ht="14.25" customHeight="1">
      <c r="AE146" s="174"/>
      <c r="AF146" s="174"/>
    </row>
    <row r="147" spans="31:32" ht="14.25" customHeight="1">
      <c r="AE147" s="174"/>
      <c r="AF147" s="174"/>
    </row>
    <row r="148" spans="31:32" ht="14.25" customHeight="1">
      <c r="AE148" s="174"/>
      <c r="AF148" s="174"/>
    </row>
    <row r="149" spans="31:32" ht="14.25" customHeight="1">
      <c r="AE149" s="174"/>
      <c r="AF149" s="174"/>
    </row>
    <row r="150" spans="31:32" ht="14.25" customHeight="1">
      <c r="AE150" s="174"/>
      <c r="AF150" s="174"/>
    </row>
    <row r="151" spans="31:32" ht="14.25" customHeight="1">
      <c r="AE151" s="174"/>
      <c r="AF151" s="174"/>
    </row>
    <row r="152" spans="31:32" ht="14.25" customHeight="1">
      <c r="AE152" s="174"/>
      <c r="AF152" s="174"/>
    </row>
    <row r="153" spans="31:32" ht="14.25" customHeight="1">
      <c r="AE153" s="174"/>
      <c r="AF153" s="174"/>
    </row>
    <row r="154" spans="31:32" ht="14.25" customHeight="1">
      <c r="AE154" s="174"/>
      <c r="AF154" s="174"/>
    </row>
    <row r="155" spans="31:32" ht="14.25" customHeight="1">
      <c r="AE155" s="174"/>
      <c r="AF155" s="174"/>
    </row>
    <row r="156" spans="31:32" ht="14.25" customHeight="1">
      <c r="AE156" s="174"/>
      <c r="AF156" s="174"/>
    </row>
    <row r="157" spans="31:32" ht="14.25" customHeight="1">
      <c r="AE157" s="174"/>
      <c r="AF157" s="174"/>
    </row>
    <row r="158" spans="31:32" ht="14.25" customHeight="1">
      <c r="AE158" s="174"/>
      <c r="AF158" s="174"/>
    </row>
    <row r="159" spans="31:32" ht="14.25" customHeight="1">
      <c r="AE159" s="174"/>
      <c r="AF159" s="174"/>
    </row>
    <row r="160" spans="31:32" ht="14.25" customHeight="1">
      <c r="AE160" s="174"/>
      <c r="AF160" s="174"/>
    </row>
    <row r="161" spans="31:32" ht="14.25" customHeight="1">
      <c r="AE161" s="174"/>
      <c r="AF161" s="174"/>
    </row>
    <row r="162" spans="31:32" ht="14.25" customHeight="1">
      <c r="AE162" s="174"/>
      <c r="AF162" s="174"/>
    </row>
    <row r="163" spans="31:32" ht="14.25" customHeight="1">
      <c r="AE163" s="174"/>
      <c r="AF163" s="174"/>
    </row>
    <row r="164" spans="31:32" ht="14.25" customHeight="1">
      <c r="AE164" s="174"/>
      <c r="AF164" s="174"/>
    </row>
    <row r="165" spans="31:32" ht="14.25" customHeight="1">
      <c r="AE165" s="174"/>
      <c r="AF165" s="174"/>
    </row>
    <row r="166" spans="31:32" ht="14.25" customHeight="1">
      <c r="AE166" s="174"/>
      <c r="AF166" s="174"/>
    </row>
    <row r="167" spans="31:32" ht="14.25" customHeight="1">
      <c r="AE167" s="174"/>
      <c r="AF167" s="174"/>
    </row>
    <row r="168" spans="31:32" ht="14.25" customHeight="1">
      <c r="AE168" s="174"/>
      <c r="AF168" s="174"/>
    </row>
    <row r="169" spans="31:32" ht="14.25" customHeight="1">
      <c r="AE169" s="174"/>
      <c r="AF169" s="174"/>
    </row>
    <row r="170" spans="31:32" ht="14.25" customHeight="1">
      <c r="AE170" s="174"/>
      <c r="AF170" s="174"/>
    </row>
    <row r="171" spans="31:32" ht="14.25" customHeight="1">
      <c r="AE171" s="174"/>
      <c r="AF171" s="174"/>
    </row>
    <row r="172" spans="31:32" ht="14.25" customHeight="1">
      <c r="AE172" s="174"/>
      <c r="AF172" s="174"/>
    </row>
    <row r="173" spans="31:32" ht="14.25" customHeight="1">
      <c r="AE173" s="174"/>
      <c r="AF173" s="174"/>
    </row>
    <row r="174" spans="31:32" ht="14.25" customHeight="1">
      <c r="AE174" s="174"/>
      <c r="AF174" s="174"/>
    </row>
    <row r="175" spans="31:32" ht="14.25" customHeight="1">
      <c r="AE175" s="174"/>
      <c r="AF175" s="174"/>
    </row>
    <row r="176" spans="31:32" ht="14.25" customHeight="1">
      <c r="AE176" s="174"/>
      <c r="AF176" s="174"/>
    </row>
    <row r="177" spans="31:32" ht="14.25" customHeight="1">
      <c r="AE177" s="174"/>
      <c r="AF177" s="174"/>
    </row>
    <row r="178" spans="31:32" ht="14.25" customHeight="1">
      <c r="AE178" s="174"/>
      <c r="AF178" s="174"/>
    </row>
    <row r="179" spans="31:32" ht="14.25" customHeight="1">
      <c r="AE179" s="174"/>
      <c r="AF179" s="174"/>
    </row>
    <row r="180" spans="31:32" ht="14.25" customHeight="1">
      <c r="AE180" s="174"/>
      <c r="AF180" s="174"/>
    </row>
    <row r="181" spans="31:32" ht="14.25" customHeight="1">
      <c r="AE181" s="174"/>
      <c r="AF181" s="174"/>
    </row>
    <row r="182" spans="31:32" ht="14.25" customHeight="1">
      <c r="AE182" s="174"/>
      <c r="AF182" s="174"/>
    </row>
    <row r="183" spans="31:32" ht="14.25" customHeight="1">
      <c r="AE183" s="174"/>
      <c r="AF183" s="174"/>
    </row>
    <row r="184" spans="31:32" ht="14.25" customHeight="1">
      <c r="AE184" s="174"/>
      <c r="AF184" s="174"/>
    </row>
    <row r="185" spans="31:32" ht="14.25" customHeight="1">
      <c r="AE185" s="174"/>
      <c r="AF185" s="174"/>
    </row>
    <row r="186" spans="31:32" ht="14.25" customHeight="1">
      <c r="AE186" s="174"/>
      <c r="AF186" s="174"/>
    </row>
    <row r="187" spans="31:32" ht="14.25" customHeight="1">
      <c r="AE187" s="174"/>
      <c r="AF187" s="174"/>
    </row>
    <row r="188" spans="31:32" ht="14.25" customHeight="1">
      <c r="AE188" s="174"/>
      <c r="AF188" s="174"/>
    </row>
    <row r="189" spans="31:32" ht="14.25" customHeight="1">
      <c r="AE189" s="174"/>
      <c r="AF189" s="174"/>
    </row>
    <row r="190" spans="31:32" ht="14.25" customHeight="1">
      <c r="AE190" s="174"/>
      <c r="AF190" s="174"/>
    </row>
    <row r="191" spans="31:32" ht="14.25" customHeight="1">
      <c r="AE191" s="174"/>
      <c r="AF191" s="174"/>
    </row>
    <row r="192" spans="31:32" ht="14.25" customHeight="1">
      <c r="AE192" s="174"/>
      <c r="AF192" s="174"/>
    </row>
    <row r="193" spans="31:32" ht="14.25" customHeight="1">
      <c r="AE193" s="174"/>
      <c r="AF193" s="174"/>
    </row>
    <row r="194" spans="31:32" ht="14.25" customHeight="1">
      <c r="AE194" s="174"/>
      <c r="AF194" s="174"/>
    </row>
    <row r="195" spans="31:32" ht="14.25" customHeight="1">
      <c r="AE195" s="174"/>
      <c r="AF195" s="174"/>
    </row>
    <row r="196" spans="31:32" ht="14.25" customHeight="1">
      <c r="AE196" s="174"/>
      <c r="AF196" s="174"/>
    </row>
    <row r="197" spans="31:32" ht="14.25" customHeight="1">
      <c r="AE197" s="174"/>
      <c r="AF197" s="174"/>
    </row>
    <row r="198" spans="31:32" ht="14.25" customHeight="1">
      <c r="AE198" s="174"/>
      <c r="AF198" s="174"/>
    </row>
    <row r="199" spans="31:32" ht="14.25" customHeight="1">
      <c r="AE199" s="174"/>
      <c r="AF199" s="174"/>
    </row>
    <row r="200" spans="31:32" ht="14.25" customHeight="1">
      <c r="AE200" s="174"/>
      <c r="AF200" s="174"/>
    </row>
    <row r="201" spans="31:32" ht="14.25" customHeight="1">
      <c r="AE201" s="174"/>
      <c r="AF201" s="174"/>
    </row>
    <row r="202" spans="31:32" ht="14.25" customHeight="1">
      <c r="AE202" s="174"/>
      <c r="AF202" s="174"/>
    </row>
    <row r="203" spans="31:32" ht="14.25" customHeight="1">
      <c r="AE203" s="174"/>
      <c r="AF203" s="174"/>
    </row>
    <row r="204" spans="31:32" ht="14.25" customHeight="1">
      <c r="AE204" s="174"/>
      <c r="AF204" s="174"/>
    </row>
    <row r="205" spans="31:32" ht="14.25" customHeight="1">
      <c r="AE205" s="174"/>
      <c r="AF205" s="174"/>
    </row>
    <row r="206" spans="31:32" ht="14.25" customHeight="1">
      <c r="AE206" s="174"/>
      <c r="AF206" s="174"/>
    </row>
    <row r="207" spans="31:32" ht="14.25" customHeight="1">
      <c r="AE207" s="174"/>
      <c r="AF207" s="174"/>
    </row>
    <row r="208" spans="31:32" ht="14.25" customHeight="1">
      <c r="AE208" s="174"/>
      <c r="AF208" s="174"/>
    </row>
    <row r="209" spans="31:32" ht="14.25" customHeight="1">
      <c r="AE209" s="174"/>
      <c r="AF209" s="174"/>
    </row>
    <row r="210" spans="31:32" ht="14.25" customHeight="1">
      <c r="AE210" s="174"/>
      <c r="AF210" s="174"/>
    </row>
    <row r="211" spans="31:32" ht="14.25" customHeight="1">
      <c r="AE211" s="174"/>
      <c r="AF211" s="174"/>
    </row>
    <row r="212" spans="31:32" ht="14.25" customHeight="1">
      <c r="AE212" s="174"/>
      <c r="AF212" s="174"/>
    </row>
    <row r="213" spans="31:32" ht="14.25" customHeight="1">
      <c r="AE213" s="174"/>
      <c r="AF213" s="174"/>
    </row>
    <row r="214" spans="31:32" ht="14.25" customHeight="1">
      <c r="AE214" s="174"/>
      <c r="AF214" s="174"/>
    </row>
    <row r="215" spans="31:32" ht="14.25" customHeight="1">
      <c r="AE215" s="174"/>
      <c r="AF215" s="174"/>
    </row>
    <row r="216" spans="31:32" ht="14.25" customHeight="1">
      <c r="AE216" s="174"/>
      <c r="AF216" s="174"/>
    </row>
    <row r="217" spans="31:32" ht="14.25" customHeight="1">
      <c r="AE217" s="174"/>
      <c r="AF217" s="174"/>
    </row>
    <row r="218" spans="31:32" ht="14.25" customHeight="1">
      <c r="AE218" s="174"/>
      <c r="AF218" s="174"/>
    </row>
    <row r="219" spans="31:32" ht="14.25" customHeight="1">
      <c r="AE219" s="174"/>
      <c r="AF219" s="174"/>
    </row>
    <row r="220" spans="31:32" ht="14.25" customHeight="1">
      <c r="AE220" s="174"/>
      <c r="AF220" s="174"/>
    </row>
    <row r="221" spans="31:32" ht="14.25" customHeight="1">
      <c r="AE221" s="174"/>
      <c r="AF221" s="174"/>
    </row>
    <row r="222" spans="31:32" ht="14.25" customHeight="1">
      <c r="AE222" s="174"/>
      <c r="AF222" s="174"/>
    </row>
    <row r="223" spans="31:32" ht="14.25" customHeight="1">
      <c r="AE223" s="174"/>
      <c r="AF223" s="174"/>
    </row>
    <row r="224" spans="31:32" ht="14.25" customHeight="1">
      <c r="AE224" s="174"/>
      <c r="AF224" s="174"/>
    </row>
    <row r="225" spans="1:32" ht="14.25" customHeight="1">
      <c r="AE225" s="174"/>
      <c r="AF225" s="174"/>
    </row>
    <row r="226" spans="1:32" ht="14.25" customHeight="1">
      <c r="AE226" s="174"/>
      <c r="AF226" s="174"/>
    </row>
    <row r="227" spans="1:32" ht="14.25" customHeight="1">
      <c r="AE227" s="174"/>
      <c r="AF227" s="174"/>
    </row>
    <row r="228" spans="1:32" ht="14.25" customHeight="1">
      <c r="AE228" s="174"/>
      <c r="AF228" s="174"/>
    </row>
    <row r="229" spans="1:32" ht="14.25" customHeight="1">
      <c r="AE229" s="174"/>
      <c r="AF229" s="174"/>
    </row>
    <row r="230" spans="1:32" ht="14.25" customHeight="1">
      <c r="AE230" s="174"/>
      <c r="AF230" s="174"/>
    </row>
    <row r="231" spans="1:32" ht="14.25" customHeight="1">
      <c r="AE231" s="174"/>
      <c r="AF231" s="174"/>
    </row>
    <row r="232" spans="1:32" ht="14.25" customHeight="1">
      <c r="AE232" s="174"/>
      <c r="AF232" s="174"/>
    </row>
    <row r="233" spans="1:32" ht="14.25" customHeight="1">
      <c r="AE233" s="174"/>
      <c r="AF233" s="174"/>
    </row>
    <row r="234" spans="1:32" ht="14.25" customHeight="1">
      <c r="AE234" s="174"/>
      <c r="AF234" s="174"/>
    </row>
    <row r="235" spans="1:32" ht="14.25" customHeight="1">
      <c r="AE235" s="174"/>
      <c r="AF235" s="174"/>
    </row>
    <row r="236" spans="1:32" ht="14.25" customHeight="1">
      <c r="A236" s="168"/>
      <c r="B236" s="169"/>
      <c r="C236" s="170"/>
      <c r="D236" s="171"/>
      <c r="AE236" s="175"/>
    </row>
    <row r="237" spans="1:32" ht="14.25" customHeight="1">
      <c r="A237" s="168"/>
      <c r="B237" s="169"/>
      <c r="C237" s="170"/>
      <c r="D237" s="171"/>
      <c r="AE237" s="175"/>
    </row>
    <row r="238" spans="1:32" ht="14.25" customHeight="1">
      <c r="A238" s="168"/>
      <c r="B238" s="169"/>
      <c r="C238" s="170"/>
      <c r="D238" s="171"/>
      <c r="AE238" s="175"/>
    </row>
    <row r="239" spans="1:32" ht="14.25" customHeight="1">
      <c r="A239" s="168"/>
      <c r="B239" s="169"/>
      <c r="C239" s="170"/>
      <c r="D239" s="171"/>
      <c r="AE239" s="175"/>
    </row>
    <row r="240" spans="1:32" ht="14.25" customHeight="1">
      <c r="A240" s="168"/>
      <c r="B240" s="169"/>
      <c r="C240" s="170"/>
      <c r="D240" s="171"/>
      <c r="AE240" s="175"/>
    </row>
    <row r="241" spans="1:31" ht="14.25" customHeight="1">
      <c r="A241" s="168"/>
      <c r="B241" s="169"/>
      <c r="C241" s="170"/>
      <c r="D241" s="171"/>
      <c r="AE241" s="175"/>
    </row>
    <row r="242" spans="1:31" ht="14.25" customHeight="1">
      <c r="A242" s="168"/>
      <c r="B242" s="169"/>
      <c r="C242" s="170"/>
      <c r="D242" s="171"/>
      <c r="AE242" s="175"/>
    </row>
    <row r="243" spans="1:31" ht="14.25" customHeight="1">
      <c r="A243" s="168"/>
      <c r="B243" s="169"/>
      <c r="C243" s="170"/>
      <c r="D243" s="171"/>
      <c r="AE243" s="175"/>
    </row>
    <row r="244" spans="1:31" ht="14.25" customHeight="1">
      <c r="A244" s="168"/>
      <c r="B244" s="169"/>
      <c r="C244" s="170"/>
      <c r="D244" s="171"/>
      <c r="AE244" s="175"/>
    </row>
    <row r="245" spans="1:31" ht="14.25" customHeight="1">
      <c r="A245" s="168"/>
      <c r="B245" s="169"/>
      <c r="C245" s="170"/>
      <c r="D245" s="171"/>
      <c r="AE245" s="175"/>
    </row>
    <row r="246" spans="1:31" ht="14.25" customHeight="1">
      <c r="A246" s="168"/>
      <c r="B246" s="169"/>
      <c r="C246" s="170"/>
      <c r="D246" s="171"/>
      <c r="AE246" s="175"/>
    </row>
    <row r="247" spans="1:31" ht="14.25" customHeight="1">
      <c r="A247" s="168"/>
      <c r="B247" s="169"/>
      <c r="C247" s="170"/>
      <c r="D247" s="171"/>
      <c r="AE247" s="175"/>
    </row>
    <row r="248" spans="1:31" ht="14.25" customHeight="1">
      <c r="A248" s="168"/>
      <c r="B248" s="169"/>
      <c r="C248" s="170"/>
      <c r="D248" s="171"/>
      <c r="AE248" s="175"/>
    </row>
    <row r="249" spans="1:31" ht="14.25" customHeight="1">
      <c r="A249" s="168"/>
      <c r="B249" s="169"/>
      <c r="C249" s="170"/>
      <c r="D249" s="171"/>
      <c r="AE249" s="175"/>
    </row>
    <row r="250" spans="1:31" ht="14.25" customHeight="1">
      <c r="A250" s="168"/>
      <c r="B250" s="169"/>
      <c r="C250" s="170"/>
      <c r="D250" s="171"/>
      <c r="AE250" s="175"/>
    </row>
    <row r="251" spans="1:31" ht="14.25" customHeight="1">
      <c r="A251" s="168"/>
      <c r="B251" s="169"/>
      <c r="C251" s="170"/>
      <c r="D251" s="171"/>
      <c r="AE251" s="175"/>
    </row>
    <row r="252" spans="1:31" ht="14.25" customHeight="1">
      <c r="A252" s="168"/>
      <c r="B252" s="169"/>
      <c r="C252" s="170"/>
      <c r="D252" s="171"/>
      <c r="AE252" s="175"/>
    </row>
    <row r="253" spans="1:31" ht="14.25" customHeight="1">
      <c r="A253" s="168"/>
      <c r="B253" s="169"/>
      <c r="C253" s="170"/>
      <c r="D253" s="171"/>
      <c r="AE253" s="175"/>
    </row>
    <row r="254" spans="1:31" ht="14.25" customHeight="1">
      <c r="A254" s="168"/>
      <c r="B254" s="169"/>
      <c r="C254" s="170"/>
      <c r="D254" s="171"/>
      <c r="AE254" s="175"/>
    </row>
    <row r="255" spans="1:31" ht="14.25" customHeight="1">
      <c r="A255" s="168"/>
      <c r="B255" s="169"/>
      <c r="C255" s="170"/>
      <c r="D255" s="171"/>
      <c r="AE255" s="175"/>
    </row>
    <row r="256" spans="1:31" ht="14.25" customHeight="1">
      <c r="A256" s="168"/>
      <c r="B256" s="169"/>
      <c r="C256" s="170"/>
      <c r="D256" s="171"/>
      <c r="AE256" s="175"/>
    </row>
    <row r="257" spans="1:31" ht="14.25" customHeight="1">
      <c r="A257" s="168"/>
      <c r="B257" s="169"/>
      <c r="C257" s="170"/>
      <c r="D257" s="171"/>
      <c r="AE257" s="175"/>
    </row>
    <row r="258" spans="1:31" ht="14.25" customHeight="1">
      <c r="A258" s="168"/>
      <c r="B258" s="169"/>
      <c r="C258" s="170"/>
      <c r="D258" s="171"/>
      <c r="AE258" s="175"/>
    </row>
    <row r="259" spans="1:31" ht="14.25" customHeight="1">
      <c r="A259" s="168"/>
      <c r="B259" s="169"/>
      <c r="C259" s="170"/>
      <c r="D259" s="171"/>
      <c r="AE259" s="175"/>
    </row>
    <row r="260" spans="1:31" ht="14.25" customHeight="1">
      <c r="A260" s="168"/>
      <c r="B260" s="169"/>
      <c r="C260" s="170"/>
      <c r="D260" s="171"/>
      <c r="AE260" s="175"/>
    </row>
    <row r="261" spans="1:31" ht="14.25" customHeight="1">
      <c r="A261" s="168"/>
      <c r="B261" s="169"/>
      <c r="C261" s="170"/>
      <c r="D261" s="171"/>
      <c r="AE261" s="175"/>
    </row>
    <row r="262" spans="1:31" ht="14.25" customHeight="1">
      <c r="A262" s="168"/>
      <c r="B262" s="169"/>
      <c r="C262" s="170"/>
      <c r="D262" s="171"/>
      <c r="AE262" s="175"/>
    </row>
    <row r="263" spans="1:31" ht="14.25" customHeight="1">
      <c r="A263" s="168"/>
      <c r="B263" s="169"/>
      <c r="C263" s="170"/>
      <c r="D263" s="171"/>
      <c r="AE263" s="175"/>
    </row>
    <row r="264" spans="1:31" ht="14.25" customHeight="1">
      <c r="A264" s="168"/>
      <c r="B264" s="169"/>
      <c r="C264" s="170"/>
      <c r="D264" s="171"/>
      <c r="AE264" s="175"/>
    </row>
    <row r="265" spans="1:31" ht="14.25" customHeight="1">
      <c r="A265" s="168"/>
      <c r="B265" s="169"/>
      <c r="C265" s="170"/>
      <c r="D265" s="171"/>
      <c r="AE265" s="175"/>
    </row>
    <row r="266" spans="1:31" ht="14.25" customHeight="1">
      <c r="A266" s="168"/>
      <c r="B266" s="169"/>
      <c r="C266" s="170"/>
      <c r="D266" s="171"/>
      <c r="AE266" s="175"/>
    </row>
    <row r="267" spans="1:31" ht="14.25" customHeight="1">
      <c r="A267" s="168"/>
      <c r="B267" s="169"/>
      <c r="C267" s="170"/>
      <c r="D267" s="171"/>
      <c r="AE267" s="175"/>
    </row>
    <row r="268" spans="1:31" ht="14.25" customHeight="1">
      <c r="A268" s="168"/>
      <c r="B268" s="169"/>
      <c r="C268" s="170"/>
      <c r="D268" s="171"/>
      <c r="AE268" s="175"/>
    </row>
    <row r="269" spans="1:31" ht="14.25" customHeight="1">
      <c r="A269" s="168"/>
      <c r="B269" s="169"/>
      <c r="C269" s="170"/>
      <c r="D269" s="171"/>
      <c r="AE269" s="175"/>
    </row>
    <row r="270" spans="1:31" ht="14.25" customHeight="1">
      <c r="A270" s="168"/>
      <c r="B270" s="169"/>
      <c r="C270" s="170"/>
      <c r="D270" s="171"/>
      <c r="AE270" s="175"/>
    </row>
    <row r="271" spans="1:31" ht="14.25" customHeight="1">
      <c r="A271" s="168"/>
      <c r="B271" s="169"/>
      <c r="C271" s="170"/>
      <c r="D271" s="171"/>
      <c r="AE271" s="175"/>
    </row>
    <row r="272" spans="1:31" ht="14.25" customHeight="1">
      <c r="A272" s="168"/>
      <c r="B272" s="169"/>
      <c r="C272" s="170"/>
      <c r="D272" s="171"/>
      <c r="AE272" s="175"/>
    </row>
    <row r="273" spans="1:31" ht="14.25" customHeight="1">
      <c r="A273" s="168"/>
      <c r="B273" s="169"/>
      <c r="C273" s="170"/>
      <c r="D273" s="171"/>
      <c r="AE273" s="175"/>
    </row>
    <row r="274" spans="1:31" ht="14.25" customHeight="1">
      <c r="A274" s="168"/>
      <c r="B274" s="169"/>
      <c r="C274" s="170"/>
      <c r="D274" s="171"/>
      <c r="AE274" s="175"/>
    </row>
    <row r="275" spans="1:31" ht="14.25" customHeight="1">
      <c r="A275" s="168"/>
      <c r="B275" s="169"/>
      <c r="C275" s="170"/>
      <c r="D275" s="171"/>
      <c r="AE275" s="175"/>
    </row>
    <row r="276" spans="1:31" ht="14.25" customHeight="1">
      <c r="A276" s="168"/>
      <c r="B276" s="169"/>
      <c r="C276" s="170"/>
      <c r="D276" s="171"/>
      <c r="AE276" s="175"/>
    </row>
    <row r="277" spans="1:31" ht="14.25" customHeight="1">
      <c r="A277" s="168"/>
      <c r="B277" s="169"/>
      <c r="C277" s="170"/>
      <c r="D277" s="171"/>
      <c r="AE277" s="175"/>
    </row>
    <row r="278" spans="1:31" ht="14.25" customHeight="1">
      <c r="A278" s="168"/>
      <c r="B278" s="169"/>
      <c r="C278" s="170"/>
      <c r="D278" s="171"/>
      <c r="AE278" s="175"/>
    </row>
    <row r="279" spans="1:31" ht="14.25" customHeight="1">
      <c r="A279" s="168"/>
      <c r="B279" s="169"/>
      <c r="C279" s="170"/>
      <c r="D279" s="171"/>
      <c r="AE279" s="175"/>
    </row>
    <row r="280" spans="1:31" ht="14.25" customHeight="1">
      <c r="A280" s="168"/>
      <c r="B280" s="169"/>
      <c r="C280" s="170"/>
      <c r="D280" s="171"/>
      <c r="AE280" s="175"/>
    </row>
    <row r="281" spans="1:31" ht="14.25" customHeight="1">
      <c r="A281" s="168"/>
      <c r="B281" s="169"/>
      <c r="C281" s="170"/>
      <c r="D281" s="171"/>
      <c r="AE281" s="175"/>
    </row>
    <row r="282" spans="1:31" ht="14.25" customHeight="1">
      <c r="A282" s="168"/>
      <c r="B282" s="169"/>
      <c r="C282" s="170"/>
      <c r="D282" s="171"/>
      <c r="AE282" s="175"/>
    </row>
    <row r="283" spans="1:31" ht="14.25" customHeight="1">
      <c r="A283" s="168"/>
      <c r="B283" s="169"/>
      <c r="C283" s="170"/>
      <c r="D283" s="171"/>
      <c r="AE283" s="175"/>
    </row>
    <row r="284" spans="1:31" ht="14.25" customHeight="1">
      <c r="A284" s="168"/>
      <c r="B284" s="169"/>
      <c r="C284" s="170"/>
      <c r="D284" s="171"/>
      <c r="AE284" s="175"/>
    </row>
    <row r="285" spans="1:31" ht="14.25" customHeight="1">
      <c r="A285" s="168"/>
      <c r="B285" s="169"/>
      <c r="C285" s="170"/>
      <c r="D285" s="171"/>
      <c r="AE285" s="175"/>
    </row>
    <row r="286" spans="1:31" ht="14.25" customHeight="1">
      <c r="A286" s="168"/>
      <c r="B286" s="169"/>
      <c r="C286" s="170"/>
      <c r="D286" s="171"/>
      <c r="AE286" s="175"/>
    </row>
    <row r="287" spans="1:31" ht="14.25" customHeight="1">
      <c r="A287" s="168"/>
      <c r="B287" s="169"/>
      <c r="C287" s="170"/>
      <c r="D287" s="171"/>
      <c r="AE287" s="175"/>
    </row>
    <row r="288" spans="1:31" ht="14.25" customHeight="1">
      <c r="A288" s="168"/>
      <c r="B288" s="169"/>
      <c r="C288" s="170"/>
      <c r="D288" s="171"/>
      <c r="AE288" s="175"/>
    </row>
    <row r="289" spans="1:31" ht="14.25" customHeight="1">
      <c r="A289" s="168"/>
      <c r="B289" s="169"/>
      <c r="C289" s="170"/>
      <c r="D289" s="171"/>
      <c r="AE289" s="175"/>
    </row>
    <row r="290" spans="1:31" ht="14.25" customHeight="1">
      <c r="A290" s="168"/>
      <c r="B290" s="169"/>
      <c r="C290" s="170"/>
      <c r="D290" s="171"/>
      <c r="AE290" s="175"/>
    </row>
    <row r="291" spans="1:31" ht="14.25" customHeight="1">
      <c r="A291" s="168"/>
      <c r="B291" s="169"/>
      <c r="C291" s="170"/>
      <c r="D291" s="171"/>
      <c r="AE291" s="175"/>
    </row>
    <row r="292" spans="1:31" ht="14.25" customHeight="1">
      <c r="A292" s="168"/>
      <c r="B292" s="169"/>
      <c r="C292" s="170"/>
      <c r="D292" s="171"/>
      <c r="AE292" s="175"/>
    </row>
    <row r="293" spans="1:31" ht="14.25" customHeight="1">
      <c r="A293" s="168"/>
      <c r="B293" s="169"/>
      <c r="C293" s="170"/>
      <c r="D293" s="171"/>
      <c r="AE293" s="175"/>
    </row>
    <row r="294" spans="1:31" ht="14.25" customHeight="1">
      <c r="A294" s="168"/>
      <c r="B294" s="169"/>
      <c r="C294" s="170"/>
      <c r="D294" s="171"/>
      <c r="AE294" s="175"/>
    </row>
    <row r="295" spans="1:31" ht="14.25" customHeight="1">
      <c r="A295" s="168"/>
      <c r="B295" s="169"/>
      <c r="C295" s="170"/>
      <c r="D295" s="171"/>
      <c r="AE295" s="175"/>
    </row>
    <row r="296" spans="1:31" ht="14.25" customHeight="1">
      <c r="A296" s="168"/>
      <c r="B296" s="169"/>
      <c r="C296" s="170"/>
      <c r="D296" s="171"/>
      <c r="AE296" s="175"/>
    </row>
    <row r="297" spans="1:31" ht="14.25" customHeight="1">
      <c r="A297" s="168"/>
      <c r="B297" s="169"/>
      <c r="C297" s="170"/>
      <c r="D297" s="171"/>
      <c r="AE297" s="175"/>
    </row>
    <row r="298" spans="1:31" ht="14.25" customHeight="1">
      <c r="A298" s="168"/>
      <c r="B298" s="169"/>
      <c r="C298" s="170"/>
      <c r="D298" s="171"/>
      <c r="AE298" s="175"/>
    </row>
    <row r="299" spans="1:31" ht="14.25" customHeight="1">
      <c r="A299" s="168"/>
      <c r="B299" s="169"/>
      <c r="C299" s="170"/>
      <c r="D299" s="171"/>
      <c r="AE299" s="175"/>
    </row>
    <row r="300" spans="1:31" ht="14.25" customHeight="1">
      <c r="A300" s="168"/>
      <c r="B300" s="169"/>
      <c r="C300" s="170"/>
      <c r="D300" s="171"/>
      <c r="AE300" s="175"/>
    </row>
    <row r="301" spans="1:31" ht="14.25" customHeight="1">
      <c r="A301" s="168"/>
      <c r="B301" s="169"/>
      <c r="C301" s="170"/>
      <c r="D301" s="171"/>
      <c r="AE301" s="175"/>
    </row>
    <row r="302" spans="1:31" ht="14.25" customHeight="1">
      <c r="A302" s="168"/>
      <c r="B302" s="169"/>
      <c r="C302" s="170"/>
      <c r="D302" s="171"/>
      <c r="AE302" s="175"/>
    </row>
    <row r="303" spans="1:31" ht="14.25" customHeight="1">
      <c r="A303" s="168"/>
      <c r="B303" s="169"/>
      <c r="C303" s="170"/>
      <c r="D303" s="171"/>
      <c r="AE303" s="175"/>
    </row>
    <row r="304" spans="1:31" ht="14.25" customHeight="1">
      <c r="A304" s="168"/>
      <c r="B304" s="169"/>
      <c r="C304" s="170"/>
      <c r="D304" s="171"/>
      <c r="AE304" s="175"/>
    </row>
    <row r="305" spans="1:31" ht="14.25" customHeight="1">
      <c r="A305" s="168"/>
      <c r="B305" s="169"/>
      <c r="C305" s="170"/>
      <c r="D305" s="171"/>
      <c r="AE305" s="175"/>
    </row>
    <row r="306" spans="1:31" ht="14.25" customHeight="1">
      <c r="A306" s="168"/>
      <c r="B306" s="169"/>
      <c r="C306" s="170"/>
      <c r="D306" s="171"/>
      <c r="AE306" s="175"/>
    </row>
    <row r="307" spans="1:31" ht="14.25" customHeight="1">
      <c r="A307" s="168"/>
      <c r="B307" s="169"/>
      <c r="C307" s="170"/>
      <c r="D307" s="171"/>
      <c r="AE307" s="175"/>
    </row>
    <row r="308" spans="1:31" ht="14.25" customHeight="1">
      <c r="A308" s="168"/>
      <c r="B308" s="169"/>
      <c r="C308" s="170"/>
      <c r="D308" s="171"/>
      <c r="AE308" s="175"/>
    </row>
    <row r="309" spans="1:31" ht="14.25" customHeight="1">
      <c r="A309" s="168"/>
      <c r="B309" s="169"/>
      <c r="C309" s="170"/>
      <c r="D309" s="171"/>
      <c r="AE309" s="175"/>
    </row>
    <row r="310" spans="1:31" ht="14.25" customHeight="1">
      <c r="A310" s="168"/>
      <c r="B310" s="169"/>
      <c r="C310" s="170"/>
      <c r="D310" s="171"/>
      <c r="AE310" s="175"/>
    </row>
    <row r="311" spans="1:31" ht="14.25" customHeight="1">
      <c r="A311" s="168"/>
      <c r="B311" s="169"/>
      <c r="C311" s="170"/>
      <c r="D311" s="171"/>
      <c r="AE311" s="175"/>
    </row>
    <row r="312" spans="1:31" ht="14.25" customHeight="1">
      <c r="A312" s="168"/>
      <c r="B312" s="169"/>
      <c r="C312" s="170"/>
      <c r="D312" s="171"/>
      <c r="AE312" s="175"/>
    </row>
    <row r="313" spans="1:31" ht="14.25" customHeight="1">
      <c r="A313" s="168"/>
      <c r="B313" s="169"/>
      <c r="C313" s="170"/>
      <c r="D313" s="171"/>
      <c r="AE313" s="175"/>
    </row>
    <row r="314" spans="1:31" ht="14.25" customHeight="1">
      <c r="A314" s="168"/>
      <c r="B314" s="169"/>
      <c r="C314" s="170"/>
      <c r="D314" s="171"/>
      <c r="AE314" s="175"/>
    </row>
    <row r="315" spans="1:31" ht="14.25" customHeight="1">
      <c r="A315" s="168"/>
      <c r="B315" s="169"/>
      <c r="C315" s="170"/>
      <c r="D315" s="171"/>
      <c r="AE315" s="175"/>
    </row>
    <row r="316" spans="1:31" ht="14.25" customHeight="1">
      <c r="A316" s="168"/>
      <c r="B316" s="169"/>
      <c r="C316" s="170"/>
      <c r="D316" s="171"/>
      <c r="AE316" s="175"/>
    </row>
    <row r="317" spans="1:31" ht="14.25" customHeight="1">
      <c r="A317" s="168"/>
      <c r="B317" s="169"/>
      <c r="C317" s="170"/>
      <c r="D317" s="171"/>
      <c r="AE317" s="175"/>
    </row>
    <row r="318" spans="1:31" ht="14.25" customHeight="1">
      <c r="A318" s="168"/>
      <c r="B318" s="169"/>
      <c r="C318" s="170"/>
      <c r="D318" s="171"/>
      <c r="AE318" s="175"/>
    </row>
    <row r="319" spans="1:31" ht="14.25" customHeight="1">
      <c r="A319" s="168"/>
      <c r="B319" s="169"/>
      <c r="C319" s="170"/>
      <c r="D319" s="171"/>
      <c r="AE319" s="175"/>
    </row>
    <row r="320" spans="1:31" ht="14.25" customHeight="1">
      <c r="A320" s="168"/>
      <c r="B320" s="169"/>
      <c r="C320" s="170"/>
      <c r="D320" s="171"/>
      <c r="AE320" s="175"/>
    </row>
    <row r="321" spans="1:31" ht="14.25" customHeight="1">
      <c r="A321" s="168"/>
      <c r="B321" s="169"/>
      <c r="C321" s="170"/>
      <c r="D321" s="171"/>
      <c r="AE321" s="175"/>
    </row>
    <row r="322" spans="1:31" ht="14.25" customHeight="1">
      <c r="A322" s="168"/>
      <c r="B322" s="169"/>
      <c r="C322" s="170"/>
      <c r="D322" s="171"/>
      <c r="AE322" s="175"/>
    </row>
    <row r="323" spans="1:31" ht="14.25" customHeight="1">
      <c r="A323" s="168"/>
      <c r="B323" s="169"/>
      <c r="C323" s="170"/>
      <c r="D323" s="171"/>
      <c r="AE323" s="175"/>
    </row>
    <row r="324" spans="1:31" ht="14.25" customHeight="1">
      <c r="A324" s="168"/>
      <c r="B324" s="169"/>
      <c r="C324" s="170"/>
      <c r="D324" s="171"/>
      <c r="AE324" s="175"/>
    </row>
    <row r="325" spans="1:31" ht="14.25" customHeight="1">
      <c r="A325" s="168"/>
      <c r="B325" s="169"/>
      <c r="C325" s="170"/>
      <c r="D325" s="171"/>
      <c r="AE325" s="175"/>
    </row>
    <row r="326" spans="1:31" ht="14.25" customHeight="1">
      <c r="A326" s="168"/>
      <c r="B326" s="169"/>
      <c r="C326" s="170"/>
      <c r="D326" s="171"/>
      <c r="AE326" s="175"/>
    </row>
    <row r="327" spans="1:31" ht="14.25" customHeight="1">
      <c r="A327" s="168"/>
      <c r="B327" s="169"/>
      <c r="C327" s="170"/>
      <c r="D327" s="171"/>
      <c r="AE327" s="175"/>
    </row>
    <row r="328" spans="1:31" ht="14.25" customHeight="1">
      <c r="A328" s="168"/>
      <c r="B328" s="169"/>
      <c r="C328" s="170"/>
      <c r="D328" s="171"/>
      <c r="AE328" s="175"/>
    </row>
    <row r="329" spans="1:31" ht="14.25" customHeight="1">
      <c r="A329" s="168"/>
      <c r="B329" s="169"/>
      <c r="C329" s="170"/>
      <c r="D329" s="171"/>
      <c r="AE329" s="175"/>
    </row>
    <row r="330" spans="1:31" ht="14.25" customHeight="1">
      <c r="A330" s="168"/>
      <c r="B330" s="169"/>
      <c r="C330" s="170"/>
      <c r="D330" s="171"/>
      <c r="AE330" s="175"/>
    </row>
    <row r="331" spans="1:31" ht="14.25" customHeight="1">
      <c r="A331" s="168"/>
      <c r="B331" s="169"/>
      <c r="C331" s="170"/>
      <c r="D331" s="171"/>
      <c r="AE331" s="175"/>
    </row>
    <row r="332" spans="1:31" ht="14.25" customHeight="1">
      <c r="A332" s="168"/>
      <c r="B332" s="169"/>
      <c r="C332" s="170"/>
      <c r="D332" s="171"/>
      <c r="AE332" s="175"/>
    </row>
    <row r="333" spans="1:31" ht="14.25" customHeight="1">
      <c r="A333" s="168"/>
      <c r="B333" s="169"/>
      <c r="C333" s="170"/>
      <c r="D333" s="171"/>
      <c r="AE333" s="175"/>
    </row>
    <row r="334" spans="1:31" ht="14.25" customHeight="1">
      <c r="A334" s="168"/>
      <c r="B334" s="169"/>
      <c r="C334" s="170"/>
      <c r="D334" s="171"/>
      <c r="AE334" s="175"/>
    </row>
    <row r="335" spans="1:31" ht="14.25" customHeight="1">
      <c r="A335" s="168"/>
      <c r="B335" s="169"/>
      <c r="C335" s="170"/>
      <c r="D335" s="171"/>
      <c r="AE335" s="175"/>
    </row>
    <row r="336" spans="1:31" ht="14.25" customHeight="1">
      <c r="A336" s="168"/>
      <c r="B336" s="169"/>
      <c r="C336" s="170"/>
      <c r="D336" s="171"/>
      <c r="AE336" s="175"/>
    </row>
    <row r="337" spans="1:31" ht="14.25" customHeight="1">
      <c r="A337" s="168"/>
      <c r="B337" s="169"/>
      <c r="C337" s="170"/>
      <c r="D337" s="171"/>
      <c r="AE337" s="175"/>
    </row>
    <row r="338" spans="1:31" ht="14.25" customHeight="1">
      <c r="A338" s="168"/>
      <c r="B338" s="169"/>
      <c r="C338" s="170"/>
      <c r="D338" s="171"/>
      <c r="AE338" s="175"/>
    </row>
    <row r="339" spans="1:31" ht="14.25" customHeight="1">
      <c r="A339" s="168"/>
      <c r="B339" s="169"/>
      <c r="C339" s="170"/>
      <c r="D339" s="171"/>
      <c r="AE339" s="175"/>
    </row>
    <row r="340" spans="1:31" ht="14.25" customHeight="1">
      <c r="A340" s="168"/>
      <c r="B340" s="169"/>
      <c r="C340" s="170"/>
      <c r="D340" s="171"/>
      <c r="AE340" s="175"/>
    </row>
    <row r="341" spans="1:31" ht="14.25" customHeight="1">
      <c r="A341" s="168"/>
      <c r="B341" s="169"/>
      <c r="C341" s="170"/>
      <c r="D341" s="171"/>
      <c r="AE341" s="175"/>
    </row>
    <row r="342" spans="1:31" ht="14.25" customHeight="1">
      <c r="A342" s="168"/>
      <c r="B342" s="169"/>
      <c r="C342" s="170"/>
      <c r="D342" s="171"/>
      <c r="AE342" s="175"/>
    </row>
    <row r="343" spans="1:31" ht="14.25" customHeight="1">
      <c r="A343" s="168"/>
      <c r="B343" s="169"/>
      <c r="C343" s="170"/>
      <c r="D343" s="171"/>
      <c r="AE343" s="175"/>
    </row>
    <row r="344" spans="1:31" ht="14.25" customHeight="1">
      <c r="A344" s="168"/>
      <c r="B344" s="169"/>
      <c r="C344" s="170"/>
      <c r="D344" s="171"/>
      <c r="AE344" s="175"/>
    </row>
    <row r="345" spans="1:31" ht="14.25" customHeight="1">
      <c r="A345" s="168"/>
      <c r="B345" s="169"/>
      <c r="C345" s="170"/>
      <c r="D345" s="171"/>
      <c r="AE345" s="175"/>
    </row>
    <row r="346" spans="1:31" ht="14.25" customHeight="1">
      <c r="A346" s="168"/>
      <c r="B346" s="169"/>
      <c r="C346" s="170"/>
      <c r="D346" s="171"/>
      <c r="AE346" s="175"/>
    </row>
    <row r="347" spans="1:31" ht="14.25" customHeight="1">
      <c r="A347" s="168"/>
      <c r="B347" s="169"/>
      <c r="C347" s="170"/>
      <c r="D347" s="171"/>
      <c r="AE347" s="175"/>
    </row>
    <row r="348" spans="1:31" ht="14.25" customHeight="1">
      <c r="A348" s="168"/>
      <c r="B348" s="169"/>
      <c r="C348" s="170"/>
      <c r="D348" s="171"/>
      <c r="AE348" s="175"/>
    </row>
    <row r="349" spans="1:31" ht="14.25" customHeight="1">
      <c r="A349" s="168"/>
      <c r="B349" s="169"/>
      <c r="C349" s="170"/>
      <c r="D349" s="171"/>
      <c r="AE349" s="175"/>
    </row>
    <row r="350" spans="1:31" ht="14.25" customHeight="1">
      <c r="A350" s="168"/>
      <c r="B350" s="169"/>
      <c r="C350" s="170"/>
      <c r="D350" s="171"/>
      <c r="AE350" s="175"/>
    </row>
    <row r="351" spans="1:31" ht="14.25" customHeight="1">
      <c r="A351" s="168"/>
      <c r="B351" s="169"/>
      <c r="C351" s="170"/>
      <c r="D351" s="171"/>
      <c r="AE351" s="175"/>
    </row>
    <row r="352" spans="1:31" ht="14.25" customHeight="1">
      <c r="A352" s="168"/>
      <c r="B352" s="169"/>
      <c r="C352" s="170"/>
      <c r="D352" s="171"/>
      <c r="AE352" s="175"/>
    </row>
    <row r="353" spans="1:31" ht="14.25" customHeight="1">
      <c r="A353" s="168"/>
      <c r="B353" s="169"/>
      <c r="C353" s="170"/>
      <c r="D353" s="171"/>
      <c r="AE353" s="175"/>
    </row>
    <row r="354" spans="1:31" ht="14.25" customHeight="1">
      <c r="A354" s="168"/>
      <c r="B354" s="169"/>
      <c r="C354" s="170"/>
      <c r="D354" s="171"/>
      <c r="AE354" s="175"/>
    </row>
    <row r="355" spans="1:31" ht="14.25" customHeight="1">
      <c r="A355" s="168"/>
      <c r="B355" s="169"/>
      <c r="C355" s="170"/>
      <c r="D355" s="171"/>
      <c r="AE355" s="175"/>
    </row>
    <row r="356" spans="1:31" ht="14.25" customHeight="1">
      <c r="A356" s="168"/>
      <c r="B356" s="169"/>
      <c r="C356" s="170"/>
      <c r="D356" s="171"/>
      <c r="AE356" s="175"/>
    </row>
    <row r="357" spans="1:31" ht="14.25" customHeight="1">
      <c r="A357" s="168"/>
      <c r="B357" s="169"/>
      <c r="C357" s="170"/>
      <c r="D357" s="171"/>
      <c r="AE357" s="175"/>
    </row>
    <row r="358" spans="1:31" ht="14.25" customHeight="1">
      <c r="A358" s="168"/>
      <c r="B358" s="169"/>
      <c r="C358" s="170"/>
      <c r="D358" s="171"/>
      <c r="AE358" s="175"/>
    </row>
    <row r="359" spans="1:31" ht="14.25" customHeight="1">
      <c r="A359" s="168"/>
      <c r="B359" s="169"/>
      <c r="C359" s="170"/>
      <c r="D359" s="171"/>
      <c r="AE359" s="175"/>
    </row>
    <row r="360" spans="1:31" ht="14.25" customHeight="1">
      <c r="A360" s="168"/>
      <c r="B360" s="169"/>
      <c r="C360" s="170"/>
      <c r="D360" s="171"/>
      <c r="AE360" s="175"/>
    </row>
    <row r="361" spans="1:31" ht="14.25" customHeight="1">
      <c r="A361" s="168"/>
      <c r="B361" s="169"/>
      <c r="C361" s="170"/>
      <c r="D361" s="171"/>
      <c r="AE361" s="175"/>
    </row>
    <row r="362" spans="1:31" ht="14.25" customHeight="1">
      <c r="A362" s="168"/>
      <c r="B362" s="169"/>
      <c r="C362" s="170"/>
      <c r="D362" s="171"/>
      <c r="AE362" s="175"/>
    </row>
    <row r="363" spans="1:31" ht="14.25" customHeight="1">
      <c r="A363" s="168"/>
      <c r="B363" s="169"/>
      <c r="C363" s="170"/>
      <c r="D363" s="171"/>
      <c r="AE363" s="175"/>
    </row>
    <row r="364" spans="1:31" ht="14.25" customHeight="1">
      <c r="A364" s="168"/>
      <c r="B364" s="169"/>
      <c r="C364" s="170"/>
      <c r="D364" s="171"/>
      <c r="AE364" s="175"/>
    </row>
    <row r="365" spans="1:31" ht="14.25" customHeight="1">
      <c r="A365" s="168"/>
      <c r="B365" s="169"/>
      <c r="C365" s="170"/>
      <c r="D365" s="171"/>
      <c r="AE365" s="175"/>
    </row>
    <row r="366" spans="1:31" ht="14.25" customHeight="1">
      <c r="A366" s="168"/>
      <c r="B366" s="169"/>
      <c r="C366" s="170"/>
      <c r="D366" s="171"/>
      <c r="AE366" s="175"/>
    </row>
    <row r="367" spans="1:31" ht="14.25" customHeight="1">
      <c r="A367" s="168"/>
      <c r="B367" s="169"/>
      <c r="C367" s="170"/>
      <c r="D367" s="171"/>
      <c r="AE367" s="175"/>
    </row>
    <row r="368" spans="1:31" ht="14.25" customHeight="1">
      <c r="A368" s="168"/>
      <c r="B368" s="169"/>
      <c r="C368" s="170"/>
      <c r="D368" s="171"/>
      <c r="AE368" s="175"/>
    </row>
    <row r="369" spans="1:31" ht="14.25" customHeight="1">
      <c r="A369" s="168"/>
      <c r="B369" s="169"/>
      <c r="C369" s="170"/>
      <c r="D369" s="171"/>
      <c r="AE369" s="175"/>
    </row>
    <row r="370" spans="1:31" ht="14.25" customHeight="1">
      <c r="A370" s="168"/>
      <c r="B370" s="169"/>
      <c r="C370" s="170"/>
      <c r="D370" s="171"/>
      <c r="AE370" s="175"/>
    </row>
    <row r="371" spans="1:31" ht="14.25" customHeight="1">
      <c r="A371" s="168"/>
      <c r="B371" s="169"/>
      <c r="C371" s="170"/>
      <c r="D371" s="171"/>
      <c r="AE371" s="175"/>
    </row>
    <row r="372" spans="1:31" ht="14.25" customHeight="1">
      <c r="A372" s="168"/>
      <c r="B372" s="169"/>
      <c r="C372" s="170"/>
      <c r="D372" s="171"/>
      <c r="AE372" s="175"/>
    </row>
    <row r="373" spans="1:31" ht="14.25" customHeight="1">
      <c r="A373" s="168"/>
      <c r="B373" s="169"/>
      <c r="C373" s="170"/>
      <c r="D373" s="171"/>
      <c r="AE373" s="175"/>
    </row>
    <row r="374" spans="1:31" ht="14.25" customHeight="1">
      <c r="A374" s="168"/>
      <c r="B374" s="169"/>
      <c r="C374" s="170"/>
      <c r="D374" s="171"/>
      <c r="AE374" s="175"/>
    </row>
    <row r="375" spans="1:31" ht="14.25" customHeight="1">
      <c r="A375" s="168"/>
      <c r="B375" s="169"/>
      <c r="C375" s="170"/>
      <c r="D375" s="171"/>
      <c r="AE375" s="175"/>
    </row>
    <row r="376" spans="1:31" ht="14.25" customHeight="1">
      <c r="A376" s="168"/>
      <c r="B376" s="169"/>
      <c r="C376" s="170"/>
      <c r="D376" s="171"/>
      <c r="AE376" s="175"/>
    </row>
    <row r="377" spans="1:31" ht="14.25" customHeight="1">
      <c r="A377" s="168"/>
      <c r="B377" s="169"/>
      <c r="C377" s="170"/>
      <c r="D377" s="171"/>
      <c r="AE377" s="175"/>
    </row>
    <row r="378" spans="1:31" ht="14.25" customHeight="1">
      <c r="A378" s="168"/>
      <c r="B378" s="169"/>
      <c r="C378" s="170"/>
      <c r="D378" s="171"/>
      <c r="AE378" s="175"/>
    </row>
    <row r="379" spans="1:31" ht="14.25" customHeight="1">
      <c r="A379" s="168"/>
      <c r="B379" s="169"/>
      <c r="C379" s="170"/>
      <c r="D379" s="171"/>
      <c r="AE379" s="175"/>
    </row>
    <row r="380" spans="1:31" ht="14.25" customHeight="1">
      <c r="A380" s="168"/>
      <c r="B380" s="169"/>
      <c r="C380" s="170"/>
      <c r="D380" s="171"/>
      <c r="AE380" s="175"/>
    </row>
    <row r="381" spans="1:31" ht="14.25" customHeight="1">
      <c r="A381" s="168"/>
      <c r="B381" s="169"/>
      <c r="C381" s="170"/>
      <c r="D381" s="171"/>
      <c r="AE381" s="175"/>
    </row>
    <row r="382" spans="1:31" ht="14.25" customHeight="1">
      <c r="A382" s="168"/>
      <c r="B382" s="169"/>
      <c r="C382" s="170"/>
      <c r="D382" s="171"/>
      <c r="AE382" s="175"/>
    </row>
    <row r="383" spans="1:31" ht="14.25" customHeight="1">
      <c r="A383" s="168"/>
      <c r="B383" s="169"/>
      <c r="C383" s="170"/>
      <c r="D383" s="171"/>
      <c r="AE383" s="175"/>
    </row>
    <row r="384" spans="1:31" ht="14.25" customHeight="1">
      <c r="A384" s="168"/>
      <c r="B384" s="169"/>
      <c r="C384" s="170"/>
      <c r="D384" s="171"/>
      <c r="AE384" s="175"/>
    </row>
    <row r="385" spans="1:31" ht="14.25" customHeight="1">
      <c r="A385" s="168"/>
      <c r="B385" s="169"/>
      <c r="C385" s="170"/>
      <c r="D385" s="171"/>
      <c r="AE385" s="175"/>
    </row>
    <row r="386" spans="1:31" ht="14.25" customHeight="1">
      <c r="A386" s="168"/>
      <c r="B386" s="169"/>
      <c r="C386" s="170"/>
      <c r="D386" s="171"/>
      <c r="AE386" s="175"/>
    </row>
    <row r="387" spans="1:31" ht="14.25" customHeight="1">
      <c r="A387" s="168"/>
      <c r="B387" s="169"/>
      <c r="C387" s="170"/>
      <c r="D387" s="171"/>
      <c r="AE387" s="175"/>
    </row>
    <row r="388" spans="1:31" ht="14.25" customHeight="1">
      <c r="A388" s="168"/>
      <c r="B388" s="169"/>
      <c r="C388" s="170"/>
      <c r="D388" s="171"/>
      <c r="AE388" s="175"/>
    </row>
    <row r="389" spans="1:31" ht="14.25" customHeight="1">
      <c r="A389" s="168"/>
      <c r="B389" s="169"/>
      <c r="C389" s="170"/>
      <c r="D389" s="171"/>
      <c r="AE389" s="175"/>
    </row>
    <row r="390" spans="1:31" ht="14.25" customHeight="1">
      <c r="A390" s="168"/>
      <c r="B390" s="169"/>
      <c r="C390" s="170"/>
      <c r="D390" s="171"/>
      <c r="AE390" s="175"/>
    </row>
    <row r="391" spans="1:31" ht="14.25" customHeight="1">
      <c r="A391" s="168"/>
      <c r="B391" s="169"/>
      <c r="C391" s="170"/>
      <c r="D391" s="171"/>
      <c r="AE391" s="175"/>
    </row>
    <row r="392" spans="1:31" ht="14.25" customHeight="1">
      <c r="A392" s="168"/>
      <c r="B392" s="169"/>
      <c r="C392" s="170"/>
      <c r="D392" s="171"/>
      <c r="AE392" s="175"/>
    </row>
    <row r="393" spans="1:31" ht="14.25" customHeight="1">
      <c r="A393" s="168"/>
      <c r="B393" s="169"/>
      <c r="C393" s="170"/>
      <c r="D393" s="171"/>
      <c r="AE393" s="175"/>
    </row>
    <row r="394" spans="1:31" ht="14.25" customHeight="1">
      <c r="A394" s="168"/>
      <c r="B394" s="169"/>
      <c r="C394" s="170"/>
      <c r="D394" s="171"/>
      <c r="AE394" s="175"/>
    </row>
    <row r="395" spans="1:31" ht="14.25" customHeight="1">
      <c r="A395" s="168"/>
      <c r="B395" s="169"/>
      <c r="C395" s="170"/>
      <c r="D395" s="171"/>
      <c r="AE395" s="175"/>
    </row>
    <row r="396" spans="1:31" ht="14.25" customHeight="1">
      <c r="A396" s="168"/>
      <c r="B396" s="169"/>
      <c r="C396" s="170"/>
      <c r="D396" s="171"/>
      <c r="AE396" s="175"/>
    </row>
    <row r="397" spans="1:31" ht="14.25" customHeight="1">
      <c r="A397" s="168"/>
      <c r="B397" s="169"/>
      <c r="C397" s="170"/>
      <c r="D397" s="171"/>
      <c r="AE397" s="175"/>
    </row>
    <row r="398" spans="1:31" ht="14.25" customHeight="1">
      <c r="A398" s="168"/>
      <c r="B398" s="169"/>
      <c r="C398" s="170"/>
      <c r="D398" s="171"/>
      <c r="AE398" s="175"/>
    </row>
    <row r="399" spans="1:31" ht="14.25" customHeight="1">
      <c r="A399" s="168"/>
      <c r="B399" s="169"/>
      <c r="C399" s="170"/>
      <c r="D399" s="171"/>
      <c r="AE399" s="175"/>
    </row>
    <row r="400" spans="1:31" ht="14.25" customHeight="1">
      <c r="A400" s="168"/>
      <c r="B400" s="169"/>
      <c r="C400" s="170"/>
      <c r="D400" s="171"/>
      <c r="AE400" s="175"/>
    </row>
    <row r="401" spans="1:31" ht="14.25" customHeight="1">
      <c r="A401" s="168"/>
      <c r="B401" s="169"/>
      <c r="C401" s="170"/>
      <c r="D401" s="171"/>
      <c r="AE401" s="175"/>
    </row>
    <row r="402" spans="1:31" ht="14.25" customHeight="1">
      <c r="A402" s="168"/>
      <c r="B402" s="169"/>
      <c r="C402" s="170"/>
      <c r="D402" s="171"/>
      <c r="AE402" s="175"/>
    </row>
    <row r="403" spans="1:31" ht="14.25" customHeight="1">
      <c r="A403" s="168"/>
      <c r="B403" s="169"/>
      <c r="C403" s="170"/>
      <c r="D403" s="171"/>
      <c r="AE403" s="175"/>
    </row>
    <row r="404" spans="1:31" ht="14.25" customHeight="1">
      <c r="A404" s="168"/>
      <c r="B404" s="169"/>
      <c r="C404" s="170"/>
      <c r="D404" s="171"/>
      <c r="AE404" s="175"/>
    </row>
    <row r="405" spans="1:31" ht="14.25" customHeight="1">
      <c r="A405" s="168"/>
      <c r="B405" s="169"/>
      <c r="C405" s="170"/>
      <c r="D405" s="171"/>
      <c r="AE405" s="175"/>
    </row>
    <row r="406" spans="1:31" ht="14.25" customHeight="1">
      <c r="A406" s="168"/>
      <c r="B406" s="169"/>
      <c r="C406" s="170"/>
      <c r="D406" s="171"/>
      <c r="AE406" s="175"/>
    </row>
    <row r="407" spans="1:31" ht="14.25" customHeight="1">
      <c r="A407" s="168"/>
      <c r="B407" s="169"/>
      <c r="C407" s="170"/>
      <c r="D407" s="171"/>
      <c r="AE407" s="175"/>
    </row>
    <row r="408" spans="1:31" ht="14.25" customHeight="1">
      <c r="A408" s="168"/>
      <c r="B408" s="169"/>
      <c r="C408" s="170"/>
      <c r="D408" s="171"/>
      <c r="AE408" s="175"/>
    </row>
    <row r="409" spans="1:31" ht="14.25" customHeight="1">
      <c r="A409" s="168"/>
      <c r="B409" s="169"/>
      <c r="C409" s="170"/>
      <c r="D409" s="171"/>
      <c r="AE409" s="175"/>
    </row>
    <row r="410" spans="1:31" ht="14.25" customHeight="1">
      <c r="A410" s="168"/>
      <c r="B410" s="169"/>
      <c r="C410" s="170"/>
      <c r="D410" s="171"/>
      <c r="AE410" s="175"/>
    </row>
    <row r="411" spans="1:31" ht="14.25" customHeight="1">
      <c r="A411" s="168"/>
      <c r="B411" s="169"/>
      <c r="C411" s="170"/>
      <c r="D411" s="171"/>
      <c r="AE411" s="175"/>
    </row>
    <row r="412" spans="1:31" ht="14.25" customHeight="1">
      <c r="A412" s="168"/>
      <c r="B412" s="169"/>
      <c r="C412" s="170"/>
      <c r="D412" s="171"/>
      <c r="AE412" s="175"/>
    </row>
    <row r="413" spans="1:31" ht="14.25" customHeight="1">
      <c r="A413" s="168"/>
      <c r="B413" s="169"/>
      <c r="C413" s="170"/>
      <c r="D413" s="171"/>
      <c r="AE413" s="175"/>
    </row>
    <row r="414" spans="1:31" ht="14.25" customHeight="1">
      <c r="A414" s="168"/>
      <c r="B414" s="169"/>
      <c r="C414" s="170"/>
      <c r="D414" s="171"/>
      <c r="AE414" s="175"/>
    </row>
    <row r="415" spans="1:31" ht="14.25" customHeight="1">
      <c r="A415" s="168"/>
      <c r="B415" s="169"/>
      <c r="C415" s="170"/>
      <c r="D415" s="171"/>
      <c r="AE415" s="175"/>
    </row>
    <row r="416" spans="1:31" ht="14.25" customHeight="1">
      <c r="A416" s="168"/>
      <c r="B416" s="169"/>
      <c r="C416" s="170"/>
      <c r="D416" s="171"/>
      <c r="AE416" s="175"/>
    </row>
    <row r="417" spans="1:31" ht="14.25" customHeight="1">
      <c r="A417" s="168"/>
      <c r="B417" s="169"/>
      <c r="C417" s="170"/>
      <c r="D417" s="171"/>
      <c r="AE417" s="175"/>
    </row>
    <row r="418" spans="1:31" ht="14.25" customHeight="1">
      <c r="A418" s="168"/>
      <c r="B418" s="169"/>
      <c r="C418" s="170"/>
      <c r="D418" s="171"/>
      <c r="AE418" s="175"/>
    </row>
    <row r="419" spans="1:31" ht="14.25" customHeight="1">
      <c r="A419" s="168"/>
      <c r="B419" s="169"/>
      <c r="C419" s="170"/>
      <c r="D419" s="171"/>
      <c r="AE419" s="175"/>
    </row>
    <row r="420" spans="1:31" ht="14.25" customHeight="1">
      <c r="A420" s="168"/>
      <c r="B420" s="169"/>
      <c r="C420" s="170"/>
      <c r="D420" s="171"/>
      <c r="AE420" s="175"/>
    </row>
    <row r="421" spans="1:31" ht="14.25" customHeight="1">
      <c r="A421" s="168"/>
      <c r="B421" s="169"/>
      <c r="C421" s="170"/>
      <c r="D421" s="171"/>
      <c r="AE421" s="175"/>
    </row>
    <row r="422" spans="1:31" ht="14.25" customHeight="1">
      <c r="A422" s="168"/>
      <c r="B422" s="169"/>
      <c r="C422" s="170"/>
      <c r="D422" s="171"/>
      <c r="AE422" s="175"/>
    </row>
    <row r="423" spans="1:31" ht="14.25" customHeight="1">
      <c r="A423" s="168"/>
      <c r="B423" s="169"/>
      <c r="C423" s="170"/>
      <c r="D423" s="171"/>
      <c r="AE423" s="175"/>
    </row>
    <row r="424" spans="1:31" ht="14.25" customHeight="1">
      <c r="A424" s="168"/>
      <c r="B424" s="169"/>
      <c r="C424" s="170"/>
      <c r="D424" s="171"/>
      <c r="AE424" s="175"/>
    </row>
    <row r="425" spans="1:31" ht="14.25" customHeight="1">
      <c r="A425" s="168"/>
      <c r="B425" s="169"/>
      <c r="C425" s="170"/>
      <c r="D425" s="171"/>
      <c r="AE425" s="175"/>
    </row>
    <row r="426" spans="1:31" ht="14.25" customHeight="1">
      <c r="A426" s="168"/>
      <c r="B426" s="169"/>
      <c r="C426" s="170"/>
      <c r="D426" s="171"/>
      <c r="AE426" s="175"/>
    </row>
    <row r="427" spans="1:31" ht="14.25" customHeight="1">
      <c r="A427" s="168"/>
      <c r="B427" s="169"/>
      <c r="C427" s="170"/>
      <c r="D427" s="171"/>
      <c r="AE427" s="175"/>
    </row>
    <row r="428" spans="1:31" ht="14.25" customHeight="1">
      <c r="A428" s="168"/>
      <c r="B428" s="169"/>
      <c r="C428" s="170"/>
      <c r="D428" s="171"/>
      <c r="AE428" s="175"/>
    </row>
    <row r="429" spans="1:31" ht="14.25" customHeight="1">
      <c r="A429" s="168"/>
      <c r="B429" s="169"/>
      <c r="C429" s="170"/>
      <c r="D429" s="171"/>
      <c r="AE429" s="175"/>
    </row>
    <row r="430" spans="1:31" ht="14.25" customHeight="1">
      <c r="A430" s="168"/>
      <c r="B430" s="169"/>
      <c r="C430" s="170"/>
      <c r="D430" s="171"/>
      <c r="AE430" s="175"/>
    </row>
    <row r="431" spans="1:31" ht="14.25" customHeight="1">
      <c r="A431" s="168"/>
      <c r="B431" s="169"/>
      <c r="C431" s="170"/>
      <c r="D431" s="171"/>
      <c r="AE431" s="175"/>
    </row>
    <row r="432" spans="1:31" ht="14.25" customHeight="1">
      <c r="A432" s="168"/>
      <c r="B432" s="169"/>
      <c r="C432" s="170"/>
      <c r="D432" s="171"/>
      <c r="AE432" s="175"/>
    </row>
    <row r="433" spans="1:31" ht="14.25" customHeight="1">
      <c r="A433" s="168"/>
      <c r="B433" s="169"/>
      <c r="C433" s="170"/>
      <c r="D433" s="171"/>
      <c r="AE433" s="175"/>
    </row>
    <row r="434" spans="1:31" ht="14.25" customHeight="1">
      <c r="A434" s="168"/>
      <c r="B434" s="169"/>
      <c r="C434" s="170"/>
      <c r="D434" s="171"/>
      <c r="AE434" s="175"/>
    </row>
    <row r="435" spans="1:31" ht="14.25" customHeight="1">
      <c r="A435" s="168"/>
      <c r="B435" s="169"/>
      <c r="C435" s="170"/>
      <c r="D435" s="171"/>
      <c r="AE435" s="175"/>
    </row>
    <row r="436" spans="1:31" ht="14.25" customHeight="1">
      <c r="A436" s="168"/>
      <c r="B436" s="169"/>
      <c r="C436" s="170"/>
      <c r="D436" s="171"/>
      <c r="AE436" s="175"/>
    </row>
    <row r="437" spans="1:31" ht="14.25" customHeight="1">
      <c r="A437" s="168"/>
      <c r="B437" s="169"/>
      <c r="C437" s="170"/>
      <c r="D437" s="171"/>
      <c r="AE437" s="175"/>
    </row>
    <row r="438" spans="1:31" ht="14.25" customHeight="1">
      <c r="A438" s="168"/>
      <c r="B438" s="169"/>
      <c r="C438" s="170"/>
      <c r="D438" s="171"/>
      <c r="AE438" s="175"/>
    </row>
    <row r="439" spans="1:31" ht="14.25" customHeight="1">
      <c r="A439" s="168"/>
      <c r="B439" s="169"/>
      <c r="C439" s="170"/>
      <c r="D439" s="171"/>
      <c r="AE439" s="175"/>
    </row>
    <row r="440" spans="1:31" ht="14.25" customHeight="1">
      <c r="A440" s="168"/>
      <c r="B440" s="169"/>
      <c r="C440" s="170"/>
      <c r="D440" s="171"/>
      <c r="AE440" s="175"/>
    </row>
    <row r="441" spans="1:31" ht="14.25" customHeight="1">
      <c r="A441" s="168"/>
      <c r="B441" s="169"/>
      <c r="C441" s="170"/>
      <c r="D441" s="171"/>
      <c r="AE441" s="175"/>
    </row>
    <row r="442" spans="1:31" ht="14.25" customHeight="1">
      <c r="A442" s="168"/>
      <c r="B442" s="169"/>
      <c r="C442" s="170"/>
      <c r="D442" s="171"/>
      <c r="AE442" s="175"/>
    </row>
    <row r="443" spans="1:31" ht="14.25" customHeight="1">
      <c r="A443" s="168"/>
      <c r="B443" s="169"/>
      <c r="C443" s="170"/>
      <c r="D443" s="171"/>
      <c r="AE443" s="175"/>
    </row>
    <row r="444" spans="1:31" ht="14.25" customHeight="1">
      <c r="A444" s="168"/>
      <c r="B444" s="169"/>
      <c r="C444" s="170"/>
      <c r="D444" s="171"/>
      <c r="AE444" s="175"/>
    </row>
    <row r="445" spans="1:31" ht="14.25" customHeight="1">
      <c r="A445" s="168"/>
      <c r="B445" s="169"/>
      <c r="C445" s="170"/>
      <c r="D445" s="171"/>
      <c r="AE445" s="175"/>
    </row>
    <row r="446" spans="1:31" ht="14.25" customHeight="1">
      <c r="A446" s="168"/>
      <c r="B446" s="169"/>
      <c r="C446" s="170"/>
      <c r="D446" s="171"/>
      <c r="AE446" s="175"/>
    </row>
    <row r="447" spans="1:31" ht="14.25" customHeight="1">
      <c r="A447" s="168"/>
      <c r="B447" s="169"/>
      <c r="C447" s="170"/>
      <c r="D447" s="171"/>
      <c r="AE447" s="175"/>
    </row>
    <row r="448" spans="1:31" ht="14.25" customHeight="1">
      <c r="A448" s="168"/>
      <c r="B448" s="169"/>
      <c r="C448" s="170"/>
      <c r="D448" s="171"/>
      <c r="AE448" s="175"/>
    </row>
    <row r="449" spans="1:31" ht="14.25" customHeight="1">
      <c r="A449" s="168"/>
      <c r="B449" s="169"/>
      <c r="C449" s="170"/>
      <c r="D449" s="171"/>
      <c r="AE449" s="175"/>
    </row>
    <row r="450" spans="1:31" ht="14.25" customHeight="1">
      <c r="A450" s="168"/>
      <c r="B450" s="169"/>
      <c r="C450" s="170"/>
      <c r="D450" s="171"/>
      <c r="AE450" s="175"/>
    </row>
    <row r="451" spans="1:31" ht="14.25" customHeight="1">
      <c r="A451" s="168"/>
      <c r="B451" s="169"/>
      <c r="C451" s="170"/>
      <c r="D451" s="171"/>
      <c r="AE451" s="175"/>
    </row>
    <row r="452" spans="1:31" ht="14.25" customHeight="1">
      <c r="A452" s="168"/>
      <c r="B452" s="169"/>
      <c r="C452" s="170"/>
      <c r="D452" s="171"/>
      <c r="AE452" s="175"/>
    </row>
    <row r="453" spans="1:31" ht="14.25" customHeight="1">
      <c r="A453" s="168"/>
      <c r="B453" s="169"/>
      <c r="C453" s="170"/>
      <c r="D453" s="171"/>
      <c r="AE453" s="175"/>
    </row>
    <row r="454" spans="1:31" ht="14.25" customHeight="1">
      <c r="A454" s="168"/>
      <c r="B454" s="169"/>
      <c r="C454" s="170"/>
      <c r="D454" s="171"/>
      <c r="AE454" s="175"/>
    </row>
    <row r="455" spans="1:31" ht="14.25" customHeight="1">
      <c r="A455" s="168"/>
      <c r="B455" s="169"/>
      <c r="C455" s="170"/>
      <c r="D455" s="171"/>
      <c r="AE455" s="175"/>
    </row>
    <row r="456" spans="1:31" ht="14.25" customHeight="1">
      <c r="A456" s="168"/>
      <c r="B456" s="169"/>
      <c r="C456" s="170"/>
      <c r="D456" s="171"/>
      <c r="AE456" s="175"/>
    </row>
    <row r="457" spans="1:31" ht="14.25" customHeight="1">
      <c r="A457" s="168"/>
      <c r="B457" s="169"/>
      <c r="C457" s="170"/>
      <c r="D457" s="171"/>
      <c r="AE457" s="175"/>
    </row>
    <row r="458" spans="1:31" ht="14.25" customHeight="1">
      <c r="A458" s="168"/>
      <c r="B458" s="169"/>
      <c r="C458" s="170"/>
      <c r="D458" s="171"/>
      <c r="AE458" s="175"/>
    </row>
    <row r="459" spans="1:31" ht="14.25" customHeight="1">
      <c r="A459" s="168"/>
      <c r="B459" s="169"/>
      <c r="C459" s="170"/>
      <c r="D459" s="171"/>
      <c r="AE459" s="175"/>
    </row>
    <row r="460" spans="1:31" ht="14.25" customHeight="1">
      <c r="A460" s="168"/>
      <c r="B460" s="169"/>
      <c r="C460" s="170"/>
      <c r="D460" s="171"/>
      <c r="AE460" s="175"/>
    </row>
    <row r="461" spans="1:31" ht="14.25" customHeight="1">
      <c r="A461" s="168"/>
      <c r="B461" s="169"/>
      <c r="C461" s="170"/>
      <c r="D461" s="171"/>
      <c r="AE461" s="175"/>
    </row>
    <row r="462" spans="1:31" ht="14.25" customHeight="1">
      <c r="A462" s="168"/>
      <c r="B462" s="169"/>
      <c r="C462" s="170"/>
      <c r="D462" s="171"/>
      <c r="AE462" s="175"/>
    </row>
    <row r="463" spans="1:31" ht="14.25" customHeight="1">
      <c r="A463" s="168"/>
      <c r="B463" s="169"/>
      <c r="C463" s="170"/>
      <c r="D463" s="171"/>
      <c r="AE463" s="175"/>
    </row>
    <row r="464" spans="1:31" ht="14.25" customHeight="1">
      <c r="A464" s="168"/>
      <c r="B464" s="169"/>
      <c r="C464" s="170"/>
      <c r="D464" s="171"/>
      <c r="AE464" s="175"/>
    </row>
    <row r="465" spans="1:31" ht="14.25" customHeight="1">
      <c r="A465" s="168"/>
      <c r="B465" s="169"/>
      <c r="C465" s="170"/>
      <c r="D465" s="171"/>
      <c r="AE465" s="175"/>
    </row>
    <row r="466" spans="1:31" ht="14.25" customHeight="1">
      <c r="A466" s="168"/>
      <c r="B466" s="169"/>
      <c r="C466" s="170"/>
      <c r="D466" s="171"/>
      <c r="AE466" s="175"/>
    </row>
    <row r="467" spans="1:31" ht="14.25" customHeight="1">
      <c r="A467" s="168"/>
      <c r="B467" s="169"/>
      <c r="C467" s="170"/>
      <c r="D467" s="171"/>
      <c r="AE467" s="175"/>
    </row>
    <row r="468" spans="1:31" ht="14.25" customHeight="1">
      <c r="A468" s="168"/>
      <c r="B468" s="169"/>
      <c r="C468" s="170"/>
      <c r="D468" s="171"/>
      <c r="AE468" s="175"/>
    </row>
    <row r="469" spans="1:31" ht="14.25" customHeight="1">
      <c r="A469" s="168"/>
      <c r="B469" s="169"/>
      <c r="C469" s="170"/>
      <c r="D469" s="171"/>
      <c r="AE469" s="175"/>
    </row>
    <row r="470" spans="1:31" ht="14.25" customHeight="1">
      <c r="A470" s="168"/>
      <c r="B470" s="169"/>
      <c r="C470" s="170"/>
      <c r="D470" s="171"/>
      <c r="AE470" s="175"/>
    </row>
    <row r="471" spans="1:31" ht="14.25" customHeight="1">
      <c r="A471" s="168"/>
      <c r="B471" s="169"/>
      <c r="C471" s="170"/>
      <c r="D471" s="171"/>
      <c r="AE471" s="175"/>
    </row>
    <row r="472" spans="1:31" ht="14.25" customHeight="1">
      <c r="A472" s="168"/>
      <c r="B472" s="169"/>
      <c r="C472" s="170"/>
      <c r="D472" s="171"/>
      <c r="AE472" s="175"/>
    </row>
    <row r="473" spans="1:31" ht="14.25" customHeight="1">
      <c r="A473" s="168"/>
      <c r="B473" s="169"/>
      <c r="C473" s="170"/>
      <c r="D473" s="171"/>
      <c r="AE473" s="175"/>
    </row>
    <row r="474" spans="1:31" ht="14.25" customHeight="1">
      <c r="A474" s="168"/>
      <c r="B474" s="169"/>
      <c r="C474" s="170"/>
      <c r="D474" s="171"/>
      <c r="AE474" s="175"/>
    </row>
    <row r="475" spans="1:31" ht="14.25" customHeight="1">
      <c r="A475" s="168"/>
      <c r="B475" s="169"/>
      <c r="C475" s="170"/>
      <c r="D475" s="171"/>
      <c r="AE475" s="175"/>
    </row>
    <row r="476" spans="1:31" ht="14.25" customHeight="1">
      <c r="A476" s="168"/>
      <c r="B476" s="169"/>
      <c r="C476" s="170"/>
      <c r="D476" s="171"/>
      <c r="AE476" s="175"/>
    </row>
    <row r="477" spans="1:31" ht="14.25" customHeight="1">
      <c r="A477" s="168"/>
      <c r="B477" s="169"/>
      <c r="C477" s="170"/>
      <c r="D477" s="171"/>
      <c r="AE477" s="175"/>
    </row>
    <row r="478" spans="1:31" ht="14.25" customHeight="1">
      <c r="A478" s="168"/>
      <c r="B478" s="169"/>
      <c r="C478" s="170"/>
      <c r="D478" s="171"/>
      <c r="AE478" s="175"/>
    </row>
    <row r="479" spans="1:31" ht="14.25" customHeight="1">
      <c r="A479" s="168"/>
      <c r="B479" s="169"/>
      <c r="C479" s="170"/>
      <c r="D479" s="171"/>
      <c r="AE479" s="175"/>
    </row>
    <row r="480" spans="1:31" ht="14.25" customHeight="1">
      <c r="A480" s="168"/>
      <c r="B480" s="169"/>
      <c r="C480" s="170"/>
      <c r="D480" s="171"/>
      <c r="AE480" s="175"/>
    </row>
    <row r="481" spans="1:31" ht="14.25" customHeight="1">
      <c r="A481" s="168"/>
      <c r="B481" s="169"/>
      <c r="C481" s="170"/>
      <c r="D481" s="171"/>
      <c r="AE481" s="175"/>
    </row>
    <row r="482" spans="1:31" ht="14.25" customHeight="1">
      <c r="A482" s="168"/>
      <c r="B482" s="169"/>
      <c r="C482" s="170"/>
      <c r="D482" s="171"/>
      <c r="AE482" s="175"/>
    </row>
    <row r="483" spans="1:31" ht="14.25" customHeight="1">
      <c r="A483" s="168"/>
      <c r="B483" s="169"/>
      <c r="C483" s="170"/>
      <c r="D483" s="171"/>
      <c r="AE483" s="175"/>
    </row>
    <row r="484" spans="1:31" ht="14.25" customHeight="1">
      <c r="A484" s="168"/>
      <c r="B484" s="169"/>
      <c r="C484" s="170"/>
      <c r="D484" s="171"/>
      <c r="AE484" s="175"/>
    </row>
    <row r="485" spans="1:31" ht="14.25" customHeight="1">
      <c r="A485" s="168"/>
      <c r="B485" s="169"/>
      <c r="C485" s="170"/>
      <c r="D485" s="171"/>
      <c r="AE485" s="175"/>
    </row>
    <row r="486" spans="1:31" ht="14.25" customHeight="1">
      <c r="A486" s="168"/>
      <c r="B486" s="169"/>
      <c r="C486" s="170"/>
      <c r="D486" s="171"/>
      <c r="AE486" s="175"/>
    </row>
    <row r="487" spans="1:31" ht="14.25" customHeight="1">
      <c r="A487" s="168"/>
      <c r="B487" s="169"/>
      <c r="C487" s="170"/>
      <c r="D487" s="171"/>
      <c r="AE487" s="175"/>
    </row>
    <row r="488" spans="1:31" ht="14.25" customHeight="1">
      <c r="A488" s="168"/>
      <c r="B488" s="169"/>
      <c r="C488" s="170"/>
      <c r="D488" s="171"/>
      <c r="AE488" s="175"/>
    </row>
    <row r="489" spans="1:31" ht="14.25" customHeight="1">
      <c r="A489" s="168"/>
      <c r="B489" s="169"/>
      <c r="C489" s="170"/>
      <c r="D489" s="171"/>
      <c r="AE489" s="175"/>
    </row>
    <row r="490" spans="1:31" ht="14.25" customHeight="1">
      <c r="A490" s="168"/>
      <c r="B490" s="169"/>
      <c r="C490" s="170"/>
      <c r="D490" s="171"/>
      <c r="AE490" s="175"/>
    </row>
    <row r="491" spans="1:31" ht="14.25" customHeight="1">
      <c r="A491" s="168"/>
      <c r="B491" s="169"/>
      <c r="C491" s="170"/>
      <c r="D491" s="171"/>
      <c r="AE491" s="175"/>
    </row>
    <row r="492" spans="1:31" ht="14.25" customHeight="1">
      <c r="A492" s="168"/>
      <c r="B492" s="169"/>
      <c r="C492" s="170"/>
      <c r="D492" s="171"/>
      <c r="AE492" s="175"/>
    </row>
    <row r="493" spans="1:31" ht="14.25" customHeight="1">
      <c r="A493" s="168"/>
      <c r="B493" s="169"/>
      <c r="C493" s="170"/>
      <c r="D493" s="171"/>
      <c r="AE493" s="175"/>
    </row>
    <row r="494" spans="1:31" ht="14.25" customHeight="1">
      <c r="A494" s="168"/>
      <c r="B494" s="169"/>
      <c r="C494" s="170"/>
      <c r="D494" s="171"/>
      <c r="AE494" s="175"/>
    </row>
    <row r="495" spans="1:31" ht="14.25" customHeight="1">
      <c r="A495" s="168"/>
      <c r="B495" s="169"/>
      <c r="C495" s="170"/>
      <c r="D495" s="171"/>
      <c r="AE495" s="175"/>
    </row>
    <row r="496" spans="1:31" ht="14.25" customHeight="1">
      <c r="A496" s="168"/>
      <c r="B496" s="169"/>
      <c r="C496" s="170"/>
      <c r="D496" s="171"/>
      <c r="AE496" s="175"/>
    </row>
    <row r="497" spans="1:31" ht="14.25" customHeight="1">
      <c r="A497" s="168"/>
      <c r="B497" s="169"/>
      <c r="C497" s="170"/>
      <c r="D497" s="171"/>
      <c r="AE497" s="175"/>
    </row>
    <row r="498" spans="1:31" ht="14.25" customHeight="1">
      <c r="A498" s="168"/>
      <c r="B498" s="169"/>
      <c r="C498" s="170"/>
      <c r="D498" s="171"/>
      <c r="AE498" s="175"/>
    </row>
    <row r="499" spans="1:31" ht="14.25" customHeight="1">
      <c r="A499" s="168"/>
      <c r="B499" s="169"/>
      <c r="C499" s="170"/>
      <c r="D499" s="171"/>
      <c r="AE499" s="175"/>
    </row>
    <row r="500" spans="1:31" ht="14.25" customHeight="1">
      <c r="A500" s="168"/>
      <c r="B500" s="169"/>
      <c r="C500" s="170"/>
      <c r="D500" s="171"/>
      <c r="AE500" s="175"/>
    </row>
    <row r="501" spans="1:31" ht="14.25" customHeight="1">
      <c r="A501" s="168"/>
      <c r="B501" s="169"/>
      <c r="C501" s="170"/>
      <c r="D501" s="171"/>
      <c r="AE501" s="175"/>
    </row>
    <row r="502" spans="1:31" ht="14.25" customHeight="1">
      <c r="A502" s="168"/>
      <c r="B502" s="169"/>
      <c r="C502" s="170"/>
      <c r="D502" s="171"/>
      <c r="AE502" s="175"/>
    </row>
    <row r="503" spans="1:31" ht="14.25" customHeight="1">
      <c r="A503" s="168"/>
      <c r="B503" s="169"/>
      <c r="C503" s="170"/>
      <c r="D503" s="171"/>
      <c r="AE503" s="175"/>
    </row>
    <row r="504" spans="1:31" ht="14.25" customHeight="1">
      <c r="A504" s="168"/>
      <c r="B504" s="169"/>
      <c r="C504" s="170"/>
      <c r="D504" s="171"/>
      <c r="AE504" s="175"/>
    </row>
    <row r="505" spans="1:31" ht="14.25" customHeight="1">
      <c r="A505" s="168"/>
      <c r="B505" s="169"/>
      <c r="C505" s="170"/>
      <c r="D505" s="171"/>
      <c r="AE505" s="175"/>
    </row>
    <row r="506" spans="1:31" ht="14.25" customHeight="1">
      <c r="A506" s="168"/>
      <c r="B506" s="169"/>
      <c r="C506" s="170"/>
      <c r="D506" s="171"/>
      <c r="AE506" s="175"/>
    </row>
    <row r="507" spans="1:31" ht="14.25" customHeight="1">
      <c r="A507" s="168"/>
      <c r="B507" s="169"/>
      <c r="C507" s="170"/>
      <c r="D507" s="171"/>
      <c r="AE507" s="175"/>
    </row>
    <row r="508" spans="1:31" ht="14.25" customHeight="1">
      <c r="A508" s="168"/>
      <c r="B508" s="169"/>
      <c r="C508" s="170"/>
      <c r="D508" s="171"/>
      <c r="AE508" s="175"/>
    </row>
    <row r="509" spans="1:31" ht="14.25" customHeight="1">
      <c r="A509" s="168"/>
      <c r="B509" s="169"/>
      <c r="C509" s="170"/>
      <c r="D509" s="171"/>
      <c r="AE509" s="175"/>
    </row>
    <row r="510" spans="1:31" ht="14.25" customHeight="1">
      <c r="A510" s="168"/>
      <c r="B510" s="169"/>
      <c r="C510" s="170"/>
      <c r="D510" s="171"/>
      <c r="AE510" s="175"/>
    </row>
    <row r="511" spans="1:31" ht="14.25" customHeight="1">
      <c r="A511" s="168"/>
      <c r="B511" s="169"/>
      <c r="C511" s="170"/>
      <c r="D511" s="171"/>
      <c r="AE511" s="175"/>
    </row>
    <row r="512" spans="1:31" ht="14.25" customHeight="1">
      <c r="A512" s="168"/>
      <c r="B512" s="169"/>
      <c r="C512" s="170"/>
      <c r="D512" s="171"/>
      <c r="AE512" s="175"/>
    </row>
    <row r="513" spans="1:31" ht="14.25" customHeight="1">
      <c r="A513" s="168"/>
      <c r="B513" s="169"/>
      <c r="C513" s="170"/>
      <c r="D513" s="171"/>
      <c r="AE513" s="175"/>
    </row>
    <row r="514" spans="1:31" ht="14.25" customHeight="1">
      <c r="A514" s="168"/>
      <c r="B514" s="169"/>
      <c r="C514" s="170"/>
      <c r="D514" s="171"/>
      <c r="AE514" s="175"/>
    </row>
    <row r="515" spans="1:31" ht="14.25" customHeight="1">
      <c r="A515" s="168"/>
      <c r="B515" s="169"/>
      <c r="C515" s="170"/>
      <c r="D515" s="171"/>
      <c r="AE515" s="175"/>
    </row>
    <row r="516" spans="1:31" ht="14.25" customHeight="1">
      <c r="A516" s="168"/>
      <c r="B516" s="169"/>
      <c r="C516" s="170"/>
      <c r="D516" s="171"/>
      <c r="AE516" s="175"/>
    </row>
    <row r="517" spans="1:31" ht="14.25" customHeight="1">
      <c r="A517" s="168"/>
      <c r="B517" s="169"/>
      <c r="C517" s="170"/>
      <c r="D517" s="171"/>
      <c r="AE517" s="175"/>
    </row>
    <row r="518" spans="1:31" ht="14.25" customHeight="1">
      <c r="A518" s="168"/>
      <c r="B518" s="169"/>
      <c r="C518" s="170"/>
      <c r="D518" s="171"/>
      <c r="AE518" s="175"/>
    </row>
    <row r="519" spans="1:31" ht="14.25" customHeight="1">
      <c r="A519" s="168"/>
      <c r="B519" s="169"/>
      <c r="C519" s="170"/>
      <c r="D519" s="171"/>
      <c r="AE519" s="175"/>
    </row>
    <row r="520" spans="1:31" ht="14.25" customHeight="1">
      <c r="A520" s="168"/>
      <c r="B520" s="169"/>
      <c r="C520" s="170"/>
      <c r="D520" s="171"/>
      <c r="AE520" s="175"/>
    </row>
    <row r="521" spans="1:31" ht="14.25" customHeight="1">
      <c r="A521" s="168"/>
      <c r="B521" s="169"/>
      <c r="C521" s="170"/>
      <c r="D521" s="171"/>
      <c r="AE521" s="175"/>
    </row>
    <row r="522" spans="1:31" ht="14.25" customHeight="1">
      <c r="A522" s="168"/>
      <c r="B522" s="169"/>
      <c r="C522" s="170"/>
      <c r="D522" s="171"/>
      <c r="AE522" s="175"/>
    </row>
    <row r="523" spans="1:31" ht="14.25" customHeight="1">
      <c r="A523" s="168"/>
      <c r="B523" s="169"/>
      <c r="C523" s="170"/>
      <c r="D523" s="171"/>
      <c r="AE523" s="175"/>
    </row>
    <row r="524" spans="1:31" ht="14.25" customHeight="1">
      <c r="A524" s="168"/>
      <c r="B524" s="169"/>
      <c r="C524" s="170"/>
      <c r="D524" s="171"/>
      <c r="AE524" s="175"/>
    </row>
    <row r="525" spans="1:31" ht="14.25" customHeight="1">
      <c r="A525" s="168"/>
      <c r="B525" s="169"/>
      <c r="C525" s="170"/>
      <c r="D525" s="171"/>
      <c r="AE525" s="175"/>
    </row>
    <row r="526" spans="1:31" ht="14.25" customHeight="1">
      <c r="A526" s="168"/>
      <c r="B526" s="169"/>
      <c r="C526" s="170"/>
      <c r="D526" s="171"/>
      <c r="AE526" s="175"/>
    </row>
    <row r="527" spans="1:31" ht="14.25" customHeight="1">
      <c r="A527" s="168"/>
      <c r="B527" s="169"/>
      <c r="C527" s="170"/>
      <c r="D527" s="171"/>
      <c r="AE527" s="175"/>
    </row>
    <row r="528" spans="1:31" ht="14.25" customHeight="1">
      <c r="A528" s="168"/>
      <c r="B528" s="169"/>
      <c r="C528" s="170"/>
      <c r="D528" s="171"/>
      <c r="AE528" s="175"/>
    </row>
    <row r="529" spans="1:31" ht="14.25" customHeight="1">
      <c r="A529" s="168"/>
      <c r="B529" s="169"/>
      <c r="C529" s="170"/>
      <c r="D529" s="171"/>
      <c r="AE529" s="175"/>
    </row>
    <row r="530" spans="1:31" ht="14.25" customHeight="1">
      <c r="A530" s="168"/>
      <c r="B530" s="169"/>
      <c r="C530" s="170"/>
      <c r="D530" s="171"/>
      <c r="AE530" s="175"/>
    </row>
    <row r="531" spans="1:31" ht="14.25" customHeight="1">
      <c r="A531" s="168"/>
      <c r="B531" s="169"/>
      <c r="C531" s="170"/>
      <c r="D531" s="171"/>
      <c r="AE531" s="175"/>
    </row>
    <row r="532" spans="1:31" ht="14.25" customHeight="1">
      <c r="A532" s="168"/>
      <c r="B532" s="169"/>
      <c r="C532" s="170"/>
      <c r="D532" s="171"/>
      <c r="AE532" s="175"/>
    </row>
    <row r="533" spans="1:31" ht="14.25" customHeight="1">
      <c r="A533" s="168"/>
      <c r="B533" s="169"/>
      <c r="C533" s="170"/>
      <c r="D533" s="171"/>
      <c r="AE533" s="175"/>
    </row>
    <row r="534" spans="1:31" ht="14.25" customHeight="1">
      <c r="A534" s="168"/>
      <c r="B534" s="169"/>
      <c r="C534" s="170"/>
      <c r="D534" s="171"/>
      <c r="AE534" s="175"/>
    </row>
    <row r="535" spans="1:31" ht="14.25" customHeight="1">
      <c r="A535" s="168"/>
      <c r="B535" s="169"/>
      <c r="C535" s="170"/>
      <c r="D535" s="171"/>
      <c r="AE535" s="175"/>
    </row>
    <row r="536" spans="1:31" ht="14.25" customHeight="1">
      <c r="A536" s="168"/>
      <c r="B536" s="169"/>
      <c r="C536" s="170"/>
      <c r="D536" s="171"/>
      <c r="AE536" s="175"/>
    </row>
    <row r="537" spans="1:31" ht="14.25" customHeight="1">
      <c r="A537" s="168"/>
      <c r="B537" s="169"/>
      <c r="C537" s="170"/>
      <c r="D537" s="171"/>
      <c r="AE537" s="175"/>
    </row>
    <row r="538" spans="1:31" ht="14.25" customHeight="1">
      <c r="A538" s="168"/>
      <c r="B538" s="169"/>
      <c r="C538" s="170"/>
      <c r="D538" s="171"/>
      <c r="AE538" s="175"/>
    </row>
    <row r="539" spans="1:31" ht="14.25" customHeight="1">
      <c r="A539" s="168"/>
      <c r="B539" s="169"/>
      <c r="C539" s="170"/>
      <c r="D539" s="171"/>
      <c r="AE539" s="175"/>
    </row>
    <row r="540" spans="1:31" ht="14.25" customHeight="1">
      <c r="A540" s="168"/>
      <c r="B540" s="169"/>
      <c r="C540" s="170"/>
      <c r="D540" s="171"/>
      <c r="AE540" s="175"/>
    </row>
    <row r="541" spans="1:31" ht="14.25" customHeight="1">
      <c r="A541" s="168"/>
      <c r="B541" s="169"/>
      <c r="C541" s="170"/>
      <c r="D541" s="171"/>
      <c r="AE541" s="175"/>
    </row>
    <row r="542" spans="1:31" ht="14.25" customHeight="1">
      <c r="A542" s="168"/>
      <c r="B542" s="169"/>
      <c r="C542" s="170"/>
      <c r="D542" s="171"/>
      <c r="AE542" s="175"/>
    </row>
    <row r="543" spans="1:31" ht="14.25" customHeight="1">
      <c r="A543" s="168"/>
      <c r="B543" s="169"/>
      <c r="C543" s="170"/>
      <c r="D543" s="171"/>
      <c r="AE543" s="175"/>
    </row>
    <row r="544" spans="1:31" ht="14.25" customHeight="1">
      <c r="A544" s="168"/>
      <c r="B544" s="169"/>
      <c r="C544" s="170"/>
      <c r="D544" s="171"/>
      <c r="AE544" s="175"/>
    </row>
    <row r="545" spans="1:31" ht="14.25" customHeight="1">
      <c r="A545" s="168"/>
      <c r="B545" s="169"/>
      <c r="C545" s="170"/>
      <c r="D545" s="171"/>
      <c r="AE545" s="175"/>
    </row>
    <row r="546" spans="1:31" ht="14.25" customHeight="1">
      <c r="A546" s="168"/>
      <c r="B546" s="169"/>
      <c r="C546" s="170"/>
      <c r="D546" s="171"/>
      <c r="AE546" s="175"/>
    </row>
    <row r="547" spans="1:31" ht="14.25" customHeight="1">
      <c r="A547" s="168"/>
      <c r="B547" s="169"/>
      <c r="C547" s="170"/>
      <c r="D547" s="171"/>
      <c r="AE547" s="175"/>
    </row>
    <row r="548" spans="1:31" ht="14.25" customHeight="1">
      <c r="A548" s="168"/>
      <c r="B548" s="169"/>
      <c r="C548" s="170"/>
      <c r="D548" s="171"/>
      <c r="AE548" s="175"/>
    </row>
    <row r="549" spans="1:31" ht="14.25" customHeight="1">
      <c r="A549" s="168"/>
      <c r="B549" s="169"/>
      <c r="C549" s="170"/>
      <c r="D549" s="171"/>
      <c r="AE549" s="175"/>
    </row>
    <row r="550" spans="1:31" ht="14.25" customHeight="1">
      <c r="A550" s="168"/>
      <c r="B550" s="169"/>
      <c r="C550" s="170"/>
      <c r="D550" s="171"/>
      <c r="AE550" s="175"/>
    </row>
    <row r="551" spans="1:31" ht="14.25" customHeight="1">
      <c r="A551" s="168"/>
      <c r="B551" s="169"/>
      <c r="C551" s="170"/>
      <c r="D551" s="171"/>
      <c r="AE551" s="175"/>
    </row>
    <row r="552" spans="1:31" ht="14.25" customHeight="1">
      <c r="A552" s="168"/>
      <c r="B552" s="169"/>
      <c r="C552" s="170"/>
      <c r="D552" s="171"/>
      <c r="AE552" s="175"/>
    </row>
    <row r="553" spans="1:31" ht="14.25" customHeight="1">
      <c r="A553" s="168"/>
      <c r="B553" s="169"/>
      <c r="C553" s="170"/>
      <c r="D553" s="171"/>
      <c r="AE553" s="175"/>
    </row>
    <row r="554" spans="1:31" ht="14.25" customHeight="1">
      <c r="A554" s="168"/>
      <c r="B554" s="169"/>
      <c r="C554" s="170"/>
      <c r="D554" s="171"/>
      <c r="AE554" s="175"/>
    </row>
    <row r="555" spans="1:31" ht="14.25" customHeight="1">
      <c r="A555" s="168"/>
      <c r="B555" s="169"/>
      <c r="C555" s="170"/>
      <c r="D555" s="171"/>
      <c r="AE555" s="175"/>
    </row>
    <row r="556" spans="1:31" ht="14.25" customHeight="1">
      <c r="A556" s="168"/>
      <c r="B556" s="169"/>
      <c r="C556" s="170"/>
      <c r="D556" s="171"/>
      <c r="AE556" s="175"/>
    </row>
    <row r="557" spans="1:31" ht="14.25" customHeight="1">
      <c r="A557" s="168"/>
      <c r="B557" s="169"/>
      <c r="C557" s="170"/>
      <c r="D557" s="171"/>
      <c r="AE557" s="175"/>
    </row>
    <row r="558" spans="1:31" ht="14.25" customHeight="1">
      <c r="A558" s="168"/>
      <c r="B558" s="169"/>
      <c r="C558" s="170"/>
      <c r="D558" s="171"/>
      <c r="AE558" s="175"/>
    </row>
    <row r="559" spans="1:31" ht="14.25" customHeight="1">
      <c r="A559" s="168"/>
      <c r="B559" s="169"/>
      <c r="C559" s="170"/>
      <c r="D559" s="171"/>
      <c r="AE559" s="175"/>
    </row>
    <row r="560" spans="1:31" ht="14.25" customHeight="1">
      <c r="A560" s="168"/>
      <c r="B560" s="169"/>
      <c r="C560" s="170"/>
      <c r="D560" s="171"/>
      <c r="AE560" s="175"/>
    </row>
    <row r="561" spans="1:31" ht="14.25" customHeight="1">
      <c r="A561" s="168"/>
      <c r="B561" s="169"/>
      <c r="C561" s="170"/>
      <c r="D561" s="171"/>
      <c r="AE561" s="175"/>
    </row>
    <row r="562" spans="1:31" ht="14.25" customHeight="1">
      <c r="A562" s="168"/>
      <c r="B562" s="169"/>
      <c r="C562" s="170"/>
      <c r="D562" s="171"/>
      <c r="AE562" s="175"/>
    </row>
    <row r="563" spans="1:31" ht="14.25" customHeight="1">
      <c r="A563" s="168"/>
      <c r="B563" s="169"/>
      <c r="C563" s="170"/>
      <c r="D563" s="171"/>
      <c r="AE563" s="175"/>
    </row>
    <row r="564" spans="1:31" ht="14.25" customHeight="1">
      <c r="A564" s="168"/>
      <c r="B564" s="169"/>
      <c r="C564" s="170"/>
      <c r="D564" s="171"/>
      <c r="AE564" s="175"/>
    </row>
    <row r="565" spans="1:31" ht="14.25" customHeight="1">
      <c r="A565" s="168"/>
      <c r="B565" s="169"/>
      <c r="C565" s="170"/>
      <c r="D565" s="171"/>
      <c r="AE565" s="175"/>
    </row>
    <row r="566" spans="1:31" ht="14.25" customHeight="1">
      <c r="A566" s="168"/>
      <c r="B566" s="169"/>
      <c r="C566" s="170"/>
      <c r="D566" s="171"/>
      <c r="AE566" s="175"/>
    </row>
    <row r="567" spans="1:31" ht="14.25" customHeight="1">
      <c r="A567" s="168"/>
      <c r="B567" s="169"/>
      <c r="C567" s="170"/>
      <c r="D567" s="171"/>
      <c r="AE567" s="175"/>
    </row>
    <row r="568" spans="1:31" ht="14.25" customHeight="1">
      <c r="A568" s="168"/>
      <c r="B568" s="169"/>
      <c r="C568" s="170"/>
      <c r="D568" s="171"/>
      <c r="AE568" s="175"/>
    </row>
    <row r="569" spans="1:31" ht="14.25" customHeight="1">
      <c r="A569" s="168"/>
      <c r="B569" s="169"/>
      <c r="C569" s="170"/>
      <c r="D569" s="171"/>
      <c r="AE569" s="175"/>
    </row>
    <row r="570" spans="1:31" ht="14.25" customHeight="1">
      <c r="A570" s="168"/>
      <c r="B570" s="169"/>
      <c r="C570" s="170"/>
      <c r="D570" s="171"/>
      <c r="AE570" s="175"/>
    </row>
    <row r="571" spans="1:31" ht="14.25" customHeight="1">
      <c r="A571" s="168"/>
      <c r="B571" s="169"/>
      <c r="C571" s="170"/>
      <c r="D571" s="171"/>
      <c r="AE571" s="175"/>
    </row>
    <row r="572" spans="1:31" ht="14.25" customHeight="1">
      <c r="A572" s="168"/>
      <c r="B572" s="169"/>
      <c r="C572" s="170"/>
      <c r="D572" s="171"/>
      <c r="AE572" s="175"/>
    </row>
    <row r="573" spans="1:31" ht="14.25" customHeight="1">
      <c r="A573" s="168"/>
      <c r="B573" s="169"/>
      <c r="C573" s="170"/>
      <c r="D573" s="171"/>
      <c r="AE573" s="175"/>
    </row>
    <row r="574" spans="1:31" ht="14.25" customHeight="1">
      <c r="A574" s="168"/>
      <c r="B574" s="169"/>
      <c r="C574" s="170"/>
      <c r="D574" s="171"/>
      <c r="AE574" s="175"/>
    </row>
    <row r="575" spans="1:31" ht="14.25" customHeight="1">
      <c r="A575" s="168"/>
      <c r="B575" s="169"/>
      <c r="C575" s="170"/>
      <c r="D575" s="171"/>
      <c r="AE575" s="175"/>
    </row>
    <row r="576" spans="1:31" ht="14.25" customHeight="1">
      <c r="A576" s="168"/>
      <c r="B576" s="169"/>
      <c r="C576" s="170"/>
      <c r="D576" s="171"/>
      <c r="AE576" s="175"/>
    </row>
    <row r="577" spans="1:31" ht="14.25" customHeight="1">
      <c r="A577" s="168"/>
      <c r="B577" s="169"/>
      <c r="C577" s="170"/>
      <c r="D577" s="171"/>
      <c r="AE577" s="175"/>
    </row>
    <row r="578" spans="1:31" ht="14.25" customHeight="1">
      <c r="A578" s="168"/>
      <c r="B578" s="169"/>
      <c r="C578" s="170"/>
      <c r="D578" s="171"/>
      <c r="AE578" s="175"/>
    </row>
    <row r="579" spans="1:31" ht="14.25" customHeight="1">
      <c r="A579" s="168"/>
      <c r="B579" s="169"/>
      <c r="C579" s="170"/>
      <c r="D579" s="171"/>
      <c r="AE579" s="175"/>
    </row>
    <row r="580" spans="1:31" ht="14.25" customHeight="1">
      <c r="A580" s="168"/>
      <c r="B580" s="169"/>
      <c r="C580" s="170"/>
      <c r="D580" s="171"/>
      <c r="AE580" s="175"/>
    </row>
    <row r="581" spans="1:31" ht="14.25" customHeight="1">
      <c r="A581" s="168"/>
      <c r="B581" s="169"/>
      <c r="C581" s="170"/>
      <c r="D581" s="171"/>
      <c r="AE581" s="175"/>
    </row>
    <row r="582" spans="1:31" ht="14.25" customHeight="1">
      <c r="A582" s="168"/>
      <c r="B582" s="169"/>
      <c r="C582" s="170"/>
      <c r="D582" s="171"/>
      <c r="AE582" s="175"/>
    </row>
    <row r="583" spans="1:31" ht="14.25" customHeight="1">
      <c r="A583" s="168"/>
      <c r="B583" s="169"/>
      <c r="C583" s="170"/>
      <c r="D583" s="171"/>
      <c r="AE583" s="175"/>
    </row>
    <row r="584" spans="1:31" ht="14.25" customHeight="1">
      <c r="A584" s="168"/>
      <c r="B584" s="169"/>
      <c r="C584" s="170"/>
      <c r="D584" s="171"/>
      <c r="AE584" s="175"/>
    </row>
    <row r="585" spans="1:31" ht="14.25" customHeight="1">
      <c r="A585" s="168"/>
      <c r="B585" s="169"/>
      <c r="C585" s="170"/>
      <c r="D585" s="171"/>
      <c r="AE585" s="175"/>
    </row>
    <row r="586" spans="1:31" ht="14.25" customHeight="1">
      <c r="A586" s="168"/>
      <c r="B586" s="169"/>
      <c r="C586" s="170"/>
      <c r="D586" s="171"/>
      <c r="AE586" s="175"/>
    </row>
    <row r="587" spans="1:31" ht="14.25" customHeight="1">
      <c r="A587" s="168"/>
      <c r="B587" s="169"/>
      <c r="C587" s="170"/>
      <c r="D587" s="171"/>
      <c r="AE587" s="175"/>
    </row>
    <row r="588" spans="1:31" ht="14.25" customHeight="1">
      <c r="A588" s="168"/>
      <c r="B588" s="169"/>
      <c r="C588" s="170"/>
      <c r="D588" s="171"/>
      <c r="AE588" s="175"/>
    </row>
    <row r="589" spans="1:31" ht="14.25" customHeight="1">
      <c r="A589" s="168"/>
      <c r="B589" s="169"/>
      <c r="C589" s="170"/>
      <c r="D589" s="171"/>
      <c r="AE589" s="175"/>
    </row>
    <row r="590" spans="1:31" ht="14.25" customHeight="1">
      <c r="A590" s="168"/>
      <c r="B590" s="169"/>
      <c r="C590" s="170"/>
      <c r="D590" s="171"/>
      <c r="AE590" s="175"/>
    </row>
    <row r="591" spans="1:31" ht="14.25" customHeight="1">
      <c r="A591" s="168"/>
      <c r="B591" s="169"/>
      <c r="C591" s="170"/>
      <c r="D591" s="171"/>
      <c r="AE591" s="175"/>
    </row>
    <row r="592" spans="1:31" ht="14.25" customHeight="1">
      <c r="A592" s="168"/>
      <c r="B592" s="169"/>
      <c r="C592" s="170"/>
      <c r="D592" s="171"/>
      <c r="AE592" s="175"/>
    </row>
    <row r="593" spans="1:31" ht="14.25" customHeight="1">
      <c r="A593" s="168"/>
      <c r="B593" s="169"/>
      <c r="C593" s="170"/>
      <c r="D593" s="171"/>
      <c r="AE593" s="175"/>
    </row>
    <row r="594" spans="1:31" ht="14.25" customHeight="1">
      <c r="A594" s="168"/>
      <c r="B594" s="169"/>
      <c r="C594" s="170"/>
      <c r="D594" s="171"/>
      <c r="AE594" s="175"/>
    </row>
    <row r="595" spans="1:31" ht="14.25" customHeight="1">
      <c r="A595" s="168"/>
      <c r="B595" s="169"/>
      <c r="C595" s="170"/>
      <c r="D595" s="171"/>
      <c r="AE595" s="175"/>
    </row>
    <row r="596" spans="1:31" ht="14.25" customHeight="1">
      <c r="A596" s="168"/>
      <c r="B596" s="169"/>
      <c r="C596" s="170"/>
      <c r="D596" s="171"/>
      <c r="AE596" s="175"/>
    </row>
    <row r="597" spans="1:31" ht="14.25" customHeight="1">
      <c r="A597" s="168"/>
      <c r="B597" s="169"/>
      <c r="C597" s="170"/>
      <c r="D597" s="171"/>
      <c r="AE597" s="175"/>
    </row>
    <row r="598" spans="1:31" ht="14.25" customHeight="1">
      <c r="A598" s="168"/>
      <c r="B598" s="169"/>
      <c r="C598" s="170"/>
      <c r="D598" s="171"/>
      <c r="AE598" s="175"/>
    </row>
    <row r="599" spans="1:31" ht="14.25" customHeight="1">
      <c r="A599" s="168"/>
      <c r="B599" s="169"/>
      <c r="C599" s="170"/>
      <c r="D599" s="171"/>
      <c r="AE599" s="175"/>
    </row>
    <row r="600" spans="1:31" ht="14.25" customHeight="1">
      <c r="A600" s="168"/>
      <c r="B600" s="169"/>
      <c r="C600" s="170"/>
      <c r="D600" s="171"/>
      <c r="AE600" s="175"/>
    </row>
    <row r="601" spans="1:31" ht="14.25" customHeight="1">
      <c r="A601" s="168"/>
      <c r="B601" s="169"/>
      <c r="C601" s="170"/>
      <c r="D601" s="171"/>
      <c r="AE601" s="175"/>
    </row>
    <row r="602" spans="1:31" ht="14.25" customHeight="1">
      <c r="A602" s="168"/>
      <c r="B602" s="169"/>
      <c r="C602" s="170"/>
      <c r="D602" s="171"/>
      <c r="AE602" s="175"/>
    </row>
    <row r="603" spans="1:31" ht="14.25" customHeight="1">
      <c r="A603" s="168"/>
      <c r="B603" s="169"/>
      <c r="C603" s="170"/>
      <c r="D603" s="171"/>
      <c r="AE603" s="175"/>
    </row>
    <row r="604" spans="1:31" ht="14.25" customHeight="1">
      <c r="A604" s="168"/>
      <c r="B604" s="169"/>
      <c r="C604" s="170"/>
      <c r="D604" s="171"/>
      <c r="AE604" s="175"/>
    </row>
    <row r="605" spans="1:31" ht="14.25" customHeight="1">
      <c r="A605" s="168"/>
      <c r="B605" s="169"/>
      <c r="C605" s="170"/>
      <c r="D605" s="171"/>
      <c r="AE605" s="175"/>
    </row>
    <row r="606" spans="1:31" ht="14.25" customHeight="1">
      <c r="A606" s="168"/>
      <c r="B606" s="169"/>
      <c r="C606" s="170"/>
      <c r="D606" s="171"/>
      <c r="AE606" s="175"/>
    </row>
    <row r="607" spans="1:31" ht="14.25" customHeight="1">
      <c r="A607" s="168"/>
      <c r="B607" s="169"/>
      <c r="C607" s="170"/>
      <c r="D607" s="171"/>
      <c r="AE607" s="175"/>
    </row>
    <row r="608" spans="1:31" ht="14.25" customHeight="1">
      <c r="A608" s="168"/>
      <c r="B608" s="169"/>
      <c r="C608" s="170"/>
      <c r="D608" s="171"/>
      <c r="AE608" s="175"/>
    </row>
    <row r="609" spans="1:31" ht="14.25" customHeight="1">
      <c r="A609" s="168"/>
      <c r="B609" s="169"/>
      <c r="C609" s="170"/>
      <c r="D609" s="171"/>
      <c r="AE609" s="175"/>
    </row>
    <row r="610" spans="1:31" ht="14.25" customHeight="1">
      <c r="A610" s="168"/>
      <c r="B610" s="169"/>
      <c r="C610" s="170"/>
      <c r="D610" s="171"/>
      <c r="AE610" s="175"/>
    </row>
    <row r="611" spans="1:31" ht="14.25" customHeight="1">
      <c r="A611" s="168"/>
      <c r="B611" s="169"/>
      <c r="C611" s="170"/>
      <c r="D611" s="171"/>
      <c r="AE611" s="175"/>
    </row>
    <row r="612" spans="1:31" ht="14.25" customHeight="1">
      <c r="A612" s="168"/>
      <c r="B612" s="169"/>
      <c r="C612" s="170"/>
      <c r="D612" s="171"/>
      <c r="AE612" s="175"/>
    </row>
    <row r="613" spans="1:31" ht="14.25" customHeight="1">
      <c r="A613" s="168"/>
      <c r="B613" s="169"/>
      <c r="C613" s="170"/>
      <c r="D613" s="171"/>
      <c r="AE613" s="175"/>
    </row>
    <row r="614" spans="1:31" ht="14.25" customHeight="1">
      <c r="A614" s="168"/>
      <c r="B614" s="169"/>
      <c r="C614" s="170"/>
      <c r="D614" s="171"/>
      <c r="AE614" s="175"/>
    </row>
    <row r="615" spans="1:31" ht="14.25" customHeight="1">
      <c r="A615" s="168"/>
      <c r="B615" s="169"/>
      <c r="C615" s="170"/>
      <c r="D615" s="171"/>
      <c r="AE615" s="175"/>
    </row>
    <row r="616" spans="1:31" ht="14.25" customHeight="1">
      <c r="A616" s="168"/>
      <c r="B616" s="169"/>
      <c r="C616" s="170"/>
      <c r="D616" s="171"/>
      <c r="AE616" s="175"/>
    </row>
    <row r="617" spans="1:31" ht="14.25" customHeight="1">
      <c r="A617" s="168"/>
      <c r="B617" s="169"/>
      <c r="C617" s="170"/>
      <c r="D617" s="171"/>
      <c r="AE617" s="175"/>
    </row>
    <row r="618" spans="1:31" ht="14.25" customHeight="1">
      <c r="A618" s="168"/>
      <c r="B618" s="169"/>
      <c r="C618" s="170"/>
      <c r="D618" s="171"/>
      <c r="AE618" s="175"/>
    </row>
    <row r="619" spans="1:31" ht="14.25" customHeight="1">
      <c r="A619" s="168"/>
      <c r="B619" s="169"/>
      <c r="C619" s="170"/>
      <c r="D619" s="171"/>
      <c r="AE619" s="175"/>
    </row>
    <row r="620" spans="1:31" ht="14.25" customHeight="1">
      <c r="A620" s="168"/>
      <c r="B620" s="169"/>
      <c r="C620" s="170"/>
      <c r="D620" s="171"/>
      <c r="AE620" s="175"/>
    </row>
    <row r="621" spans="1:31" ht="14.25" customHeight="1">
      <c r="A621" s="168"/>
      <c r="B621" s="169"/>
      <c r="C621" s="170"/>
      <c r="D621" s="171"/>
      <c r="AE621" s="175"/>
    </row>
    <row r="622" spans="1:31" ht="14.25" customHeight="1">
      <c r="A622" s="168"/>
      <c r="B622" s="169"/>
      <c r="C622" s="170"/>
      <c r="D622" s="171"/>
      <c r="AE622" s="175"/>
    </row>
    <row r="623" spans="1:31" ht="14.25" customHeight="1">
      <c r="A623" s="168"/>
      <c r="B623" s="169"/>
      <c r="C623" s="170"/>
      <c r="D623" s="171"/>
      <c r="AE623" s="175"/>
    </row>
    <row r="624" spans="1:31" ht="14.25" customHeight="1">
      <c r="A624" s="168"/>
      <c r="B624" s="169"/>
      <c r="C624" s="170"/>
      <c r="D624" s="171"/>
      <c r="AE624" s="175"/>
    </row>
    <row r="625" spans="1:31" ht="14.25" customHeight="1">
      <c r="A625" s="168"/>
      <c r="B625" s="169"/>
      <c r="C625" s="170"/>
      <c r="D625" s="171"/>
      <c r="AE625" s="175"/>
    </row>
    <row r="626" spans="1:31" ht="14.25" customHeight="1">
      <c r="A626" s="168"/>
      <c r="B626" s="169"/>
      <c r="C626" s="170"/>
      <c r="D626" s="171"/>
      <c r="AE626" s="175"/>
    </row>
    <row r="627" spans="1:31" ht="14.25" customHeight="1">
      <c r="A627" s="168"/>
      <c r="B627" s="169"/>
      <c r="C627" s="170"/>
      <c r="D627" s="171"/>
      <c r="AE627" s="175"/>
    </row>
    <row r="628" spans="1:31" ht="14.25" customHeight="1">
      <c r="A628" s="168"/>
      <c r="B628" s="169"/>
      <c r="C628" s="170"/>
      <c r="D628" s="171"/>
      <c r="AE628" s="175"/>
    </row>
    <row r="629" spans="1:31" ht="14.25" customHeight="1">
      <c r="A629" s="168"/>
      <c r="B629" s="169"/>
      <c r="C629" s="170"/>
      <c r="D629" s="171"/>
      <c r="AE629" s="175"/>
    </row>
    <row r="630" spans="1:31" ht="14.25" customHeight="1">
      <c r="A630" s="168"/>
      <c r="B630" s="169"/>
      <c r="C630" s="170"/>
      <c r="D630" s="171"/>
      <c r="AE630" s="175"/>
    </row>
    <row r="631" spans="1:31" ht="14.25" customHeight="1">
      <c r="A631" s="168"/>
      <c r="B631" s="169"/>
      <c r="C631" s="170"/>
      <c r="D631" s="171"/>
      <c r="AE631" s="175"/>
    </row>
    <row r="632" spans="1:31" ht="14.25" customHeight="1">
      <c r="A632" s="168"/>
      <c r="B632" s="169"/>
      <c r="C632" s="170"/>
      <c r="D632" s="171"/>
      <c r="AE632" s="175"/>
    </row>
    <row r="633" spans="1:31" ht="14.25" customHeight="1">
      <c r="A633" s="168"/>
      <c r="B633" s="169"/>
      <c r="C633" s="170"/>
      <c r="D633" s="171"/>
      <c r="AE633" s="175"/>
    </row>
    <row r="634" spans="1:31" ht="14.25" customHeight="1">
      <c r="A634" s="168"/>
      <c r="B634" s="169"/>
      <c r="C634" s="170"/>
      <c r="D634" s="171"/>
      <c r="AE634" s="175"/>
    </row>
    <row r="635" spans="1:31" ht="14.25" customHeight="1">
      <c r="A635" s="168"/>
      <c r="B635" s="169"/>
      <c r="C635" s="170"/>
      <c r="D635" s="171"/>
      <c r="AE635" s="175"/>
    </row>
    <row r="636" spans="1:31" ht="14.25" customHeight="1">
      <c r="A636" s="168"/>
      <c r="B636" s="169"/>
      <c r="C636" s="170"/>
      <c r="D636" s="171"/>
      <c r="AE636" s="175"/>
    </row>
    <row r="637" spans="1:31" ht="14.25" customHeight="1">
      <c r="A637" s="168"/>
      <c r="B637" s="169"/>
      <c r="C637" s="170"/>
      <c r="D637" s="171"/>
      <c r="AE637" s="175"/>
    </row>
    <row r="638" spans="1:31" ht="14.25" customHeight="1">
      <c r="A638" s="168"/>
      <c r="B638" s="169"/>
      <c r="C638" s="170"/>
      <c r="D638" s="171"/>
      <c r="AE638" s="175"/>
    </row>
    <row r="639" spans="1:31" ht="14.25" customHeight="1">
      <c r="A639" s="168"/>
      <c r="B639" s="169"/>
      <c r="C639" s="170"/>
      <c r="D639" s="171"/>
      <c r="AE639" s="175"/>
    </row>
    <row r="640" spans="1:31" ht="14.25" customHeight="1">
      <c r="A640" s="168"/>
      <c r="B640" s="169"/>
      <c r="C640" s="170"/>
      <c r="D640" s="171"/>
      <c r="AE640" s="175"/>
    </row>
    <row r="641" spans="1:31" ht="14.25" customHeight="1">
      <c r="A641" s="168"/>
      <c r="B641" s="169"/>
      <c r="C641" s="170"/>
      <c r="D641" s="171"/>
      <c r="AE641" s="175"/>
    </row>
    <row r="642" spans="1:31" ht="14.25" customHeight="1">
      <c r="A642" s="168"/>
      <c r="B642" s="169"/>
      <c r="C642" s="170"/>
      <c r="D642" s="171"/>
      <c r="AE642" s="175"/>
    </row>
    <row r="643" spans="1:31" ht="14.25" customHeight="1">
      <c r="A643" s="168"/>
      <c r="B643" s="169"/>
      <c r="C643" s="170"/>
      <c r="D643" s="171"/>
      <c r="AE643" s="175"/>
    </row>
    <row r="644" spans="1:31" ht="14.25" customHeight="1">
      <c r="A644" s="168"/>
      <c r="B644" s="169"/>
      <c r="C644" s="170"/>
      <c r="D644" s="171"/>
      <c r="AE644" s="175"/>
    </row>
    <row r="645" spans="1:31" ht="14.25" customHeight="1">
      <c r="A645" s="168"/>
      <c r="B645" s="169"/>
      <c r="C645" s="170"/>
      <c r="D645" s="171"/>
      <c r="AE645" s="175"/>
    </row>
    <row r="646" spans="1:31" ht="14.25" customHeight="1">
      <c r="A646" s="168"/>
      <c r="B646" s="169"/>
      <c r="C646" s="170"/>
      <c r="D646" s="171"/>
      <c r="AE646" s="175"/>
    </row>
    <row r="647" spans="1:31" ht="14.25" customHeight="1">
      <c r="A647" s="168"/>
      <c r="B647" s="169"/>
      <c r="C647" s="170"/>
      <c r="D647" s="171"/>
      <c r="AE647" s="175"/>
    </row>
    <row r="648" spans="1:31" ht="14.25" customHeight="1">
      <c r="A648" s="168"/>
      <c r="B648" s="169"/>
      <c r="C648" s="170"/>
      <c r="D648" s="171"/>
      <c r="AE648" s="175"/>
    </row>
    <row r="649" spans="1:31" ht="14.25" customHeight="1">
      <c r="A649" s="168"/>
      <c r="B649" s="169"/>
      <c r="C649" s="170"/>
      <c r="D649" s="171"/>
      <c r="AE649" s="175"/>
    </row>
    <row r="650" spans="1:31" ht="14.25" customHeight="1">
      <c r="A650" s="168"/>
      <c r="B650" s="169"/>
      <c r="C650" s="170"/>
      <c r="D650" s="171"/>
      <c r="AE650" s="175"/>
    </row>
    <row r="651" spans="1:31" ht="14.25" customHeight="1">
      <c r="A651" s="168"/>
      <c r="B651" s="169"/>
      <c r="C651" s="170"/>
      <c r="D651" s="171"/>
      <c r="AE651" s="175"/>
    </row>
    <row r="652" spans="1:31" ht="14.25" customHeight="1">
      <c r="A652" s="168"/>
      <c r="B652" s="169"/>
      <c r="C652" s="170"/>
      <c r="D652" s="171"/>
      <c r="AE652" s="175"/>
    </row>
    <row r="653" spans="1:31" ht="14.25" customHeight="1">
      <c r="A653" s="168"/>
      <c r="B653" s="169"/>
      <c r="C653" s="170"/>
      <c r="D653" s="171"/>
      <c r="AE653" s="175"/>
    </row>
    <row r="654" spans="1:31" ht="14.25" customHeight="1">
      <c r="A654" s="168"/>
      <c r="B654" s="169"/>
      <c r="C654" s="170"/>
      <c r="D654" s="171"/>
      <c r="AE654" s="175"/>
    </row>
    <row r="655" spans="1:31" ht="14.25" customHeight="1">
      <c r="A655" s="168"/>
      <c r="B655" s="169"/>
      <c r="C655" s="170"/>
      <c r="D655" s="171"/>
      <c r="AE655" s="175"/>
    </row>
    <row r="656" spans="1:31" ht="14.25" customHeight="1">
      <c r="A656" s="168"/>
      <c r="B656" s="169"/>
      <c r="C656" s="170"/>
      <c r="D656" s="171"/>
      <c r="AE656" s="175"/>
    </row>
    <row r="657" spans="1:31" ht="14.25" customHeight="1">
      <c r="A657" s="168"/>
      <c r="B657" s="169"/>
      <c r="C657" s="170"/>
      <c r="D657" s="171"/>
      <c r="AE657" s="175"/>
    </row>
    <row r="658" spans="1:31" ht="14.25" customHeight="1">
      <c r="A658" s="168"/>
      <c r="B658" s="169"/>
      <c r="C658" s="170"/>
      <c r="D658" s="171"/>
      <c r="AE658" s="175"/>
    </row>
    <row r="659" spans="1:31" ht="14.25" customHeight="1">
      <c r="A659" s="168"/>
      <c r="B659" s="169"/>
      <c r="C659" s="170"/>
      <c r="D659" s="171"/>
      <c r="AE659" s="175"/>
    </row>
    <row r="660" spans="1:31" ht="14.25" customHeight="1">
      <c r="A660" s="168"/>
      <c r="B660" s="169"/>
      <c r="C660" s="170"/>
      <c r="D660" s="171"/>
      <c r="AE660" s="175"/>
    </row>
    <row r="661" spans="1:31" ht="14.25" customHeight="1">
      <c r="A661" s="168"/>
      <c r="B661" s="169"/>
      <c r="C661" s="170"/>
      <c r="D661" s="171"/>
      <c r="AE661" s="175"/>
    </row>
    <row r="662" spans="1:31" ht="14.25" customHeight="1">
      <c r="A662" s="168"/>
      <c r="B662" s="169"/>
      <c r="C662" s="170"/>
      <c r="D662" s="171"/>
      <c r="AE662" s="175"/>
    </row>
    <row r="663" spans="1:31" ht="14.25" customHeight="1">
      <c r="A663" s="168"/>
      <c r="B663" s="169"/>
      <c r="C663" s="170"/>
      <c r="D663" s="171"/>
      <c r="AE663" s="175"/>
    </row>
    <row r="664" spans="1:31" ht="14.25" customHeight="1">
      <c r="A664" s="168"/>
      <c r="B664" s="169"/>
      <c r="C664" s="170"/>
      <c r="D664" s="171"/>
      <c r="AE664" s="175"/>
    </row>
    <row r="665" spans="1:31" ht="14.25" customHeight="1">
      <c r="A665" s="168"/>
      <c r="B665" s="169"/>
      <c r="C665" s="170"/>
      <c r="D665" s="171"/>
      <c r="AE665" s="175"/>
    </row>
    <row r="666" spans="1:31" ht="14.25" customHeight="1">
      <c r="A666" s="168"/>
      <c r="B666" s="169"/>
      <c r="C666" s="170"/>
      <c r="D666" s="171"/>
      <c r="AE666" s="175"/>
    </row>
    <row r="667" spans="1:31" ht="14.25" customHeight="1">
      <c r="A667" s="168"/>
      <c r="B667" s="169"/>
      <c r="C667" s="170"/>
      <c r="D667" s="171"/>
      <c r="AE667" s="175"/>
    </row>
    <row r="668" spans="1:31" ht="14.25" customHeight="1">
      <c r="A668" s="168"/>
      <c r="B668" s="169"/>
      <c r="C668" s="170"/>
      <c r="D668" s="171"/>
      <c r="AE668" s="175"/>
    </row>
    <row r="669" spans="1:31" ht="14.25" customHeight="1">
      <c r="A669" s="168"/>
      <c r="B669" s="169"/>
      <c r="C669" s="170"/>
      <c r="D669" s="171"/>
      <c r="AE669" s="175"/>
    </row>
    <row r="670" spans="1:31" ht="14.25" customHeight="1">
      <c r="A670" s="168"/>
      <c r="B670" s="169"/>
      <c r="C670" s="170"/>
      <c r="D670" s="171"/>
      <c r="AE670" s="175"/>
    </row>
    <row r="671" spans="1:31" ht="14.25" customHeight="1">
      <c r="A671" s="168"/>
      <c r="B671" s="169"/>
      <c r="C671" s="170"/>
      <c r="D671" s="171"/>
      <c r="AE671" s="175"/>
    </row>
    <row r="672" spans="1:31" ht="14.25" customHeight="1">
      <c r="A672" s="168"/>
      <c r="B672" s="169"/>
      <c r="C672" s="170"/>
      <c r="D672" s="171"/>
      <c r="AE672" s="175"/>
    </row>
    <row r="673" spans="1:31" ht="14.25" customHeight="1">
      <c r="A673" s="168"/>
      <c r="B673" s="169"/>
      <c r="C673" s="170"/>
      <c r="D673" s="171"/>
      <c r="AE673" s="175"/>
    </row>
    <row r="674" spans="1:31" ht="14.25" customHeight="1">
      <c r="A674" s="168"/>
      <c r="B674" s="169"/>
      <c r="C674" s="170"/>
      <c r="D674" s="171"/>
      <c r="AE674" s="175"/>
    </row>
    <row r="675" spans="1:31" ht="14.25" customHeight="1">
      <c r="A675" s="168"/>
      <c r="B675" s="169"/>
      <c r="C675" s="170"/>
      <c r="D675" s="171"/>
      <c r="AE675" s="175"/>
    </row>
    <row r="676" spans="1:31" ht="14.25" customHeight="1">
      <c r="A676" s="168"/>
      <c r="B676" s="169"/>
      <c r="C676" s="170"/>
      <c r="D676" s="171"/>
      <c r="AE676" s="175"/>
    </row>
    <row r="677" spans="1:31" ht="14.25" customHeight="1">
      <c r="A677" s="168"/>
      <c r="B677" s="169"/>
      <c r="C677" s="170"/>
      <c r="D677" s="171"/>
      <c r="AE677" s="175"/>
    </row>
    <row r="678" spans="1:31" ht="14.25" customHeight="1">
      <c r="A678" s="168"/>
      <c r="B678" s="169"/>
      <c r="C678" s="170"/>
      <c r="D678" s="171"/>
      <c r="AE678" s="175"/>
    </row>
    <row r="679" spans="1:31" ht="14.25" customHeight="1">
      <c r="A679" s="168"/>
      <c r="B679" s="169"/>
      <c r="C679" s="170"/>
      <c r="D679" s="171"/>
      <c r="AE679" s="175"/>
    </row>
    <row r="680" spans="1:31" ht="14.25" customHeight="1">
      <c r="A680" s="168"/>
      <c r="B680" s="169"/>
      <c r="C680" s="170"/>
      <c r="D680" s="171"/>
      <c r="AE680" s="175"/>
    </row>
    <row r="681" spans="1:31" ht="14.25" customHeight="1">
      <c r="A681" s="168"/>
      <c r="B681" s="169"/>
      <c r="C681" s="170"/>
      <c r="D681" s="171"/>
      <c r="AE681" s="175"/>
    </row>
    <row r="682" spans="1:31" ht="14.25" customHeight="1">
      <c r="A682" s="168"/>
      <c r="B682" s="169"/>
      <c r="C682" s="170"/>
      <c r="D682" s="171"/>
      <c r="AE682" s="175"/>
    </row>
    <row r="683" spans="1:31" ht="14.25" customHeight="1">
      <c r="A683" s="168"/>
      <c r="B683" s="169"/>
      <c r="C683" s="170"/>
      <c r="D683" s="171"/>
      <c r="AE683" s="175"/>
    </row>
    <row r="684" spans="1:31" ht="14.25" customHeight="1">
      <c r="A684" s="168"/>
      <c r="B684" s="169"/>
      <c r="C684" s="170"/>
      <c r="D684" s="171"/>
      <c r="AE684" s="175"/>
    </row>
    <row r="685" spans="1:31" ht="14.25" customHeight="1">
      <c r="A685" s="168"/>
      <c r="B685" s="169"/>
      <c r="C685" s="170"/>
      <c r="D685" s="171"/>
      <c r="AE685" s="175"/>
    </row>
    <row r="686" spans="1:31" ht="14.25" customHeight="1">
      <c r="A686" s="168"/>
      <c r="B686" s="169"/>
      <c r="C686" s="170"/>
      <c r="D686" s="171"/>
      <c r="AE686" s="175"/>
    </row>
    <row r="687" spans="1:31" ht="14.25" customHeight="1">
      <c r="A687" s="168"/>
      <c r="B687" s="169"/>
      <c r="C687" s="170"/>
      <c r="D687" s="171"/>
      <c r="AE687" s="175"/>
    </row>
    <row r="688" spans="1:31" ht="14.25" customHeight="1">
      <c r="A688" s="168"/>
      <c r="B688" s="169"/>
      <c r="C688" s="170"/>
      <c r="D688" s="171"/>
      <c r="AE688" s="175"/>
    </row>
    <row r="689" spans="1:31" ht="14.25" customHeight="1">
      <c r="A689" s="168"/>
      <c r="B689" s="169"/>
      <c r="C689" s="170"/>
      <c r="D689" s="171"/>
      <c r="AE689" s="175"/>
    </row>
    <row r="690" spans="1:31" ht="14.25" customHeight="1">
      <c r="A690" s="168"/>
      <c r="B690" s="169"/>
      <c r="C690" s="170"/>
      <c r="D690" s="171"/>
      <c r="AE690" s="175"/>
    </row>
    <row r="691" spans="1:31" ht="14.25" customHeight="1">
      <c r="A691" s="168"/>
      <c r="B691" s="169"/>
      <c r="C691" s="170"/>
      <c r="D691" s="171"/>
      <c r="AE691" s="175"/>
    </row>
    <row r="692" spans="1:31" ht="14.25" customHeight="1">
      <c r="A692" s="168"/>
      <c r="B692" s="169"/>
      <c r="C692" s="170"/>
      <c r="D692" s="171"/>
      <c r="AE692" s="175"/>
    </row>
    <row r="693" spans="1:31" ht="14.25" customHeight="1">
      <c r="A693" s="168"/>
      <c r="B693" s="169"/>
      <c r="C693" s="170"/>
      <c r="D693" s="171"/>
      <c r="AE693" s="175"/>
    </row>
    <row r="694" spans="1:31" ht="14.25" customHeight="1">
      <c r="A694" s="168"/>
      <c r="B694" s="169"/>
      <c r="C694" s="170"/>
      <c r="D694" s="171"/>
      <c r="AE694" s="175"/>
    </row>
    <row r="695" spans="1:31" ht="14.25" customHeight="1">
      <c r="A695" s="168"/>
      <c r="B695" s="169"/>
      <c r="C695" s="170"/>
      <c r="D695" s="171"/>
      <c r="AE695" s="175"/>
    </row>
    <row r="696" spans="1:31" ht="14.25" customHeight="1">
      <c r="A696" s="168"/>
      <c r="B696" s="169"/>
      <c r="C696" s="170"/>
      <c r="D696" s="171"/>
      <c r="AE696" s="175"/>
    </row>
    <row r="697" spans="1:31" ht="14.25" customHeight="1">
      <c r="A697" s="168"/>
      <c r="B697" s="169"/>
      <c r="C697" s="170"/>
      <c r="D697" s="171"/>
      <c r="AE697" s="175"/>
    </row>
    <row r="698" spans="1:31" ht="14.25" customHeight="1">
      <c r="A698" s="168"/>
      <c r="B698" s="169"/>
      <c r="C698" s="170"/>
      <c r="D698" s="171"/>
      <c r="AE698" s="175"/>
    </row>
    <row r="699" spans="1:31" ht="14.25" customHeight="1">
      <c r="A699" s="168"/>
      <c r="B699" s="169"/>
      <c r="C699" s="170"/>
      <c r="D699" s="171"/>
      <c r="AE699" s="175"/>
    </row>
    <row r="700" spans="1:31" ht="14.25" customHeight="1">
      <c r="A700" s="168"/>
      <c r="B700" s="169"/>
      <c r="C700" s="170"/>
      <c r="D700" s="171"/>
      <c r="AE700" s="175"/>
    </row>
    <row r="701" spans="1:31" ht="14.25" customHeight="1">
      <c r="A701" s="168"/>
      <c r="B701" s="169"/>
      <c r="C701" s="170"/>
      <c r="D701" s="171"/>
      <c r="AE701" s="175"/>
    </row>
    <row r="702" spans="1:31" ht="14.25" customHeight="1">
      <c r="A702" s="168"/>
      <c r="B702" s="169"/>
      <c r="C702" s="170"/>
      <c r="D702" s="171"/>
      <c r="AE702" s="175"/>
    </row>
    <row r="703" spans="1:31" ht="14.25" customHeight="1">
      <c r="A703" s="168"/>
      <c r="B703" s="169"/>
      <c r="C703" s="170"/>
      <c r="D703" s="171"/>
      <c r="AE703" s="175"/>
    </row>
    <row r="704" spans="1:31" ht="14.25" customHeight="1">
      <c r="A704" s="168"/>
      <c r="B704" s="169"/>
      <c r="C704" s="170"/>
      <c r="D704" s="171"/>
      <c r="AE704" s="175"/>
    </row>
    <row r="705" spans="1:31" ht="14.25" customHeight="1">
      <c r="A705" s="168"/>
      <c r="B705" s="169"/>
      <c r="C705" s="170"/>
      <c r="D705" s="171"/>
      <c r="AE705" s="175"/>
    </row>
    <row r="706" spans="1:31" ht="14.25" customHeight="1">
      <c r="A706" s="168"/>
      <c r="B706" s="169"/>
      <c r="C706" s="170"/>
      <c r="D706" s="171"/>
      <c r="AE706" s="175"/>
    </row>
    <row r="707" spans="1:31" ht="14.25" customHeight="1">
      <c r="A707" s="168"/>
      <c r="B707" s="169"/>
      <c r="C707" s="170"/>
      <c r="D707" s="171"/>
      <c r="AE707" s="175"/>
    </row>
    <row r="708" spans="1:31" ht="14.25" customHeight="1">
      <c r="A708" s="168"/>
      <c r="B708" s="169"/>
      <c r="C708" s="170"/>
      <c r="D708" s="171"/>
      <c r="AE708" s="175"/>
    </row>
    <row r="709" spans="1:31" ht="14.25" customHeight="1">
      <c r="A709" s="168"/>
      <c r="B709" s="169"/>
      <c r="C709" s="170"/>
      <c r="D709" s="171"/>
      <c r="AE709" s="175"/>
    </row>
    <row r="710" spans="1:31" ht="14.25" customHeight="1">
      <c r="A710" s="168"/>
      <c r="B710" s="169"/>
      <c r="C710" s="170"/>
      <c r="D710" s="171"/>
      <c r="AE710" s="175"/>
    </row>
    <row r="711" spans="1:31" ht="14.25" customHeight="1">
      <c r="A711" s="168"/>
      <c r="B711" s="169"/>
      <c r="C711" s="170"/>
      <c r="D711" s="171"/>
      <c r="AE711" s="175"/>
    </row>
    <row r="712" spans="1:31" ht="14.25" customHeight="1">
      <c r="A712" s="168"/>
      <c r="B712" s="169"/>
      <c r="C712" s="170"/>
      <c r="D712" s="171"/>
      <c r="AE712" s="175"/>
    </row>
    <row r="713" spans="1:31" ht="14.25" customHeight="1">
      <c r="A713" s="168"/>
      <c r="B713" s="169"/>
      <c r="C713" s="170"/>
      <c r="D713" s="171"/>
      <c r="AE713" s="175"/>
    </row>
    <row r="714" spans="1:31" ht="14.25" customHeight="1">
      <c r="A714" s="168"/>
      <c r="B714" s="169"/>
      <c r="C714" s="170"/>
      <c r="D714" s="171"/>
      <c r="AE714" s="175"/>
    </row>
    <row r="715" spans="1:31" ht="14.25" customHeight="1">
      <c r="A715" s="168"/>
      <c r="B715" s="169"/>
      <c r="C715" s="170"/>
      <c r="D715" s="171"/>
      <c r="AE715" s="175"/>
    </row>
    <row r="716" spans="1:31" ht="14.25" customHeight="1">
      <c r="A716" s="168"/>
      <c r="B716" s="169"/>
      <c r="C716" s="170"/>
      <c r="D716" s="171"/>
      <c r="AE716" s="175"/>
    </row>
    <row r="717" spans="1:31" ht="14.25" customHeight="1">
      <c r="A717" s="168"/>
      <c r="B717" s="169"/>
      <c r="C717" s="170"/>
      <c r="D717" s="171"/>
      <c r="AE717" s="175"/>
    </row>
    <row r="718" spans="1:31" ht="14.25" customHeight="1">
      <c r="A718" s="168"/>
      <c r="B718" s="169"/>
      <c r="C718" s="170"/>
      <c r="D718" s="171"/>
      <c r="AE718" s="175"/>
    </row>
    <row r="719" spans="1:31" ht="14.25" customHeight="1">
      <c r="A719" s="168"/>
      <c r="B719" s="169"/>
      <c r="C719" s="170"/>
      <c r="D719" s="171"/>
      <c r="AE719" s="175"/>
    </row>
    <row r="720" spans="1:31" ht="14.25" customHeight="1">
      <c r="A720" s="168"/>
      <c r="B720" s="169"/>
      <c r="C720" s="170"/>
      <c r="D720" s="171"/>
      <c r="AE720" s="175"/>
    </row>
    <row r="721" spans="1:31" ht="14.25" customHeight="1">
      <c r="A721" s="168"/>
      <c r="B721" s="169"/>
      <c r="C721" s="170"/>
      <c r="D721" s="171"/>
      <c r="AE721" s="175"/>
    </row>
    <row r="722" spans="1:31" ht="14.25" customHeight="1">
      <c r="A722" s="168"/>
      <c r="B722" s="169"/>
      <c r="C722" s="170"/>
      <c r="D722" s="171"/>
      <c r="AE722" s="175"/>
    </row>
    <row r="723" spans="1:31" ht="14.25" customHeight="1">
      <c r="A723" s="168"/>
      <c r="B723" s="169"/>
      <c r="C723" s="170"/>
      <c r="D723" s="171"/>
      <c r="AE723" s="175"/>
    </row>
    <row r="724" spans="1:31" ht="14.25" customHeight="1">
      <c r="A724" s="168"/>
      <c r="B724" s="169"/>
      <c r="C724" s="170"/>
      <c r="D724" s="171"/>
      <c r="AE724" s="175"/>
    </row>
    <row r="725" spans="1:31" ht="14.25" customHeight="1">
      <c r="A725" s="168"/>
      <c r="B725" s="169"/>
      <c r="C725" s="170"/>
      <c r="D725" s="171"/>
      <c r="AE725" s="175"/>
    </row>
    <row r="726" spans="1:31" ht="14.25" customHeight="1">
      <c r="A726" s="168"/>
      <c r="B726" s="169"/>
      <c r="C726" s="170"/>
      <c r="D726" s="171"/>
      <c r="AE726" s="175"/>
    </row>
    <row r="727" spans="1:31" ht="14.25" customHeight="1">
      <c r="A727" s="168"/>
      <c r="B727" s="169"/>
      <c r="C727" s="170"/>
      <c r="D727" s="171"/>
      <c r="AE727" s="175"/>
    </row>
    <row r="728" spans="1:31" ht="14.25" customHeight="1">
      <c r="A728" s="168"/>
      <c r="B728" s="169"/>
      <c r="C728" s="170"/>
      <c r="D728" s="171"/>
      <c r="AE728" s="175"/>
    </row>
    <row r="729" spans="1:31" ht="14.25" customHeight="1">
      <c r="A729" s="168"/>
      <c r="B729" s="169"/>
      <c r="C729" s="170"/>
      <c r="D729" s="171"/>
      <c r="AE729" s="175"/>
    </row>
    <row r="730" spans="1:31" ht="14.25" customHeight="1">
      <c r="A730" s="168"/>
      <c r="B730" s="169"/>
      <c r="C730" s="170"/>
      <c r="D730" s="171"/>
      <c r="AE730" s="175"/>
    </row>
    <row r="731" spans="1:31" ht="14.25" customHeight="1">
      <c r="A731" s="168"/>
      <c r="B731" s="169"/>
      <c r="C731" s="170"/>
      <c r="D731" s="171"/>
      <c r="AE731" s="175"/>
    </row>
    <row r="732" spans="1:31" ht="14.25" customHeight="1">
      <c r="A732" s="168"/>
      <c r="B732" s="169"/>
      <c r="C732" s="170"/>
      <c r="D732" s="171"/>
      <c r="AE732" s="175"/>
    </row>
    <row r="733" spans="1:31" ht="14.25" customHeight="1">
      <c r="A733" s="168"/>
      <c r="B733" s="169"/>
      <c r="C733" s="170"/>
      <c r="D733" s="171"/>
      <c r="AE733" s="175"/>
    </row>
    <row r="734" spans="1:31" ht="14.25" customHeight="1">
      <c r="A734" s="168"/>
      <c r="B734" s="169"/>
      <c r="C734" s="170"/>
      <c r="D734" s="171"/>
      <c r="AE734" s="175"/>
    </row>
    <row r="735" spans="1:31" ht="14.25" customHeight="1">
      <c r="A735" s="168"/>
      <c r="B735" s="169"/>
      <c r="C735" s="170"/>
      <c r="D735" s="171"/>
      <c r="AE735" s="175"/>
    </row>
    <row r="736" spans="1:31" ht="14.25" customHeight="1">
      <c r="A736" s="168"/>
      <c r="B736" s="169"/>
      <c r="C736" s="170"/>
      <c r="D736" s="171"/>
      <c r="AE736" s="175"/>
    </row>
    <row r="737" spans="1:31" ht="14.25" customHeight="1">
      <c r="A737" s="168"/>
      <c r="B737" s="169"/>
      <c r="C737" s="170"/>
      <c r="D737" s="171"/>
      <c r="AE737" s="175"/>
    </row>
    <row r="738" spans="1:31" ht="14.25" customHeight="1">
      <c r="A738" s="168"/>
      <c r="B738" s="169"/>
      <c r="C738" s="170"/>
      <c r="D738" s="171"/>
      <c r="AE738" s="175"/>
    </row>
    <row r="739" spans="1:31" ht="14.25" customHeight="1">
      <c r="A739" s="168"/>
      <c r="B739" s="169"/>
      <c r="C739" s="170"/>
      <c r="D739" s="171"/>
      <c r="AE739" s="175"/>
    </row>
    <row r="740" spans="1:31" ht="14.25" customHeight="1">
      <c r="A740" s="168"/>
      <c r="B740" s="169"/>
      <c r="C740" s="170"/>
      <c r="D740" s="171"/>
      <c r="AE740" s="175"/>
    </row>
    <row r="741" spans="1:31" ht="14.25" customHeight="1">
      <c r="A741" s="168"/>
      <c r="B741" s="169"/>
      <c r="C741" s="170"/>
      <c r="D741" s="171"/>
      <c r="AE741" s="175"/>
    </row>
    <row r="742" spans="1:31" ht="14.25" customHeight="1">
      <c r="A742" s="168"/>
      <c r="B742" s="169"/>
      <c r="C742" s="170"/>
      <c r="D742" s="171"/>
      <c r="AE742" s="175"/>
    </row>
    <row r="743" spans="1:31" ht="14.25" customHeight="1">
      <c r="A743" s="168"/>
      <c r="B743" s="169"/>
      <c r="C743" s="170"/>
      <c r="D743" s="171"/>
      <c r="AE743" s="175"/>
    </row>
    <row r="744" spans="1:31" ht="14.25" customHeight="1">
      <c r="A744" s="168"/>
      <c r="B744" s="169"/>
      <c r="C744" s="170"/>
      <c r="D744" s="171"/>
      <c r="AE744" s="175"/>
    </row>
    <row r="745" spans="1:31" ht="14.25" customHeight="1">
      <c r="A745" s="168"/>
      <c r="B745" s="169"/>
      <c r="C745" s="170"/>
      <c r="D745" s="171"/>
      <c r="AE745" s="175"/>
    </row>
    <row r="746" spans="1:31" ht="14.25" customHeight="1">
      <c r="A746" s="168"/>
      <c r="B746" s="169"/>
      <c r="C746" s="170"/>
      <c r="D746" s="171"/>
      <c r="AE746" s="175"/>
    </row>
    <row r="747" spans="1:31" ht="14.25" customHeight="1">
      <c r="A747" s="168"/>
      <c r="B747" s="169"/>
      <c r="C747" s="170"/>
      <c r="D747" s="171"/>
      <c r="AE747" s="175"/>
    </row>
    <row r="748" spans="1:31" ht="14.25" customHeight="1">
      <c r="A748" s="168"/>
      <c r="B748" s="169"/>
      <c r="C748" s="170"/>
      <c r="D748" s="171"/>
      <c r="AE748" s="175"/>
    </row>
    <row r="749" spans="1:31" ht="14.25" customHeight="1">
      <c r="A749" s="168"/>
      <c r="B749" s="169"/>
      <c r="C749" s="170"/>
      <c r="D749" s="171"/>
      <c r="AE749" s="175"/>
    </row>
    <row r="750" spans="1:31" ht="14.25" customHeight="1">
      <c r="A750" s="168"/>
      <c r="B750" s="169"/>
      <c r="C750" s="170"/>
      <c r="D750" s="171"/>
      <c r="AE750" s="175"/>
    </row>
    <row r="751" spans="1:31" ht="14.25" customHeight="1">
      <c r="A751" s="168"/>
      <c r="B751" s="169"/>
      <c r="C751" s="170"/>
      <c r="D751" s="171"/>
      <c r="AE751" s="175"/>
    </row>
    <row r="752" spans="1:31" ht="14.25" customHeight="1">
      <c r="A752" s="168"/>
      <c r="B752" s="169"/>
      <c r="C752" s="170"/>
      <c r="D752" s="171"/>
      <c r="AE752" s="175"/>
    </row>
    <row r="753" spans="1:31" ht="14.25" customHeight="1">
      <c r="A753" s="168"/>
      <c r="B753" s="169"/>
      <c r="C753" s="170"/>
      <c r="D753" s="171"/>
      <c r="AE753" s="175"/>
    </row>
    <row r="754" spans="1:31" ht="14.25" customHeight="1">
      <c r="A754" s="168"/>
      <c r="B754" s="169"/>
      <c r="C754" s="170"/>
      <c r="D754" s="171"/>
      <c r="AE754" s="175"/>
    </row>
    <row r="755" spans="1:31" ht="14.25" customHeight="1">
      <c r="A755" s="168"/>
      <c r="B755" s="169"/>
      <c r="C755" s="170"/>
      <c r="D755" s="171"/>
      <c r="AE755" s="175"/>
    </row>
    <row r="756" spans="1:31" ht="14.25" customHeight="1">
      <c r="A756" s="168"/>
      <c r="B756" s="169"/>
      <c r="C756" s="170"/>
      <c r="D756" s="171"/>
      <c r="AE756" s="175"/>
    </row>
    <row r="757" spans="1:31" ht="14.25" customHeight="1">
      <c r="A757" s="168"/>
      <c r="B757" s="169"/>
      <c r="C757" s="170"/>
      <c r="D757" s="171"/>
      <c r="AE757" s="175"/>
    </row>
    <row r="758" spans="1:31" ht="14.25" customHeight="1">
      <c r="A758" s="168"/>
      <c r="B758" s="169"/>
      <c r="C758" s="170"/>
      <c r="D758" s="171"/>
      <c r="AE758" s="175"/>
    </row>
    <row r="759" spans="1:31" ht="14.25" customHeight="1">
      <c r="A759" s="168"/>
      <c r="B759" s="169"/>
      <c r="C759" s="170"/>
      <c r="D759" s="171"/>
      <c r="AE759" s="175"/>
    </row>
    <row r="760" spans="1:31" ht="14.25" customHeight="1">
      <c r="A760" s="168"/>
      <c r="B760" s="169"/>
      <c r="C760" s="170"/>
      <c r="D760" s="171"/>
      <c r="AE760" s="175"/>
    </row>
    <row r="761" spans="1:31" ht="14.25" customHeight="1">
      <c r="A761" s="168"/>
      <c r="B761" s="169"/>
      <c r="C761" s="170"/>
      <c r="D761" s="171"/>
      <c r="AE761" s="175"/>
    </row>
    <row r="762" spans="1:31" ht="14.25" customHeight="1">
      <c r="A762" s="168"/>
      <c r="B762" s="169"/>
      <c r="C762" s="170"/>
      <c r="D762" s="171"/>
      <c r="AE762" s="175"/>
    </row>
    <row r="763" spans="1:31" ht="14.25" customHeight="1">
      <c r="A763" s="168"/>
      <c r="B763" s="169"/>
      <c r="C763" s="170"/>
      <c r="D763" s="171"/>
      <c r="AE763" s="175"/>
    </row>
    <row r="764" spans="1:31" ht="14.25" customHeight="1">
      <c r="A764" s="168"/>
      <c r="B764" s="169"/>
      <c r="C764" s="170"/>
      <c r="D764" s="171"/>
      <c r="AE764" s="175"/>
    </row>
    <row r="765" spans="1:31" ht="14.25" customHeight="1">
      <c r="A765" s="168"/>
      <c r="B765" s="169"/>
      <c r="C765" s="170"/>
      <c r="D765" s="171"/>
      <c r="AE765" s="175"/>
    </row>
    <row r="766" spans="1:31" ht="14.25" customHeight="1">
      <c r="A766" s="168"/>
      <c r="B766" s="169"/>
      <c r="C766" s="170"/>
      <c r="D766" s="171"/>
      <c r="AE766" s="175"/>
    </row>
    <row r="767" spans="1:31" ht="14.25" customHeight="1">
      <c r="A767" s="168"/>
      <c r="B767" s="169"/>
      <c r="C767" s="170"/>
      <c r="D767" s="171"/>
      <c r="AE767" s="175"/>
    </row>
    <row r="768" spans="1:31" ht="14.25" customHeight="1">
      <c r="A768" s="168"/>
      <c r="B768" s="169"/>
      <c r="C768" s="170"/>
      <c r="D768" s="171"/>
      <c r="AE768" s="175"/>
    </row>
    <row r="769" spans="1:31" ht="14.25" customHeight="1">
      <c r="A769" s="168"/>
      <c r="B769" s="169"/>
      <c r="C769" s="170"/>
      <c r="D769" s="171"/>
      <c r="AE769" s="175"/>
    </row>
    <row r="770" spans="1:31" ht="14.25" customHeight="1">
      <c r="A770" s="168"/>
      <c r="B770" s="169"/>
      <c r="C770" s="170"/>
      <c r="D770" s="171"/>
      <c r="AE770" s="175"/>
    </row>
    <row r="771" spans="1:31" ht="14.25" customHeight="1">
      <c r="A771" s="168"/>
      <c r="B771" s="169"/>
      <c r="C771" s="170"/>
      <c r="D771" s="171"/>
      <c r="AE771" s="175"/>
    </row>
    <row r="772" spans="1:31" ht="14.25" customHeight="1">
      <c r="A772" s="168"/>
      <c r="B772" s="169"/>
      <c r="C772" s="170"/>
      <c r="D772" s="171"/>
      <c r="AE772" s="175"/>
    </row>
    <row r="773" spans="1:31" ht="14.25" customHeight="1">
      <c r="A773" s="168"/>
      <c r="B773" s="169"/>
      <c r="C773" s="170"/>
      <c r="D773" s="171"/>
      <c r="AE773" s="175"/>
    </row>
    <row r="774" spans="1:31" ht="14.25" customHeight="1">
      <c r="A774" s="168"/>
      <c r="B774" s="169"/>
      <c r="C774" s="170"/>
      <c r="D774" s="171"/>
      <c r="AE774" s="175"/>
    </row>
    <row r="775" spans="1:31" ht="14.25" customHeight="1">
      <c r="A775" s="168"/>
      <c r="B775" s="169"/>
      <c r="C775" s="170"/>
      <c r="D775" s="171"/>
      <c r="AE775" s="175"/>
    </row>
    <row r="776" spans="1:31" ht="14.25" customHeight="1">
      <c r="A776" s="168"/>
      <c r="B776" s="169"/>
      <c r="C776" s="170"/>
      <c r="D776" s="171"/>
      <c r="AE776" s="175"/>
    </row>
    <row r="777" spans="1:31" ht="14.25" customHeight="1">
      <c r="A777" s="168"/>
      <c r="B777" s="169"/>
      <c r="C777" s="170"/>
      <c r="D777" s="171"/>
      <c r="AE777" s="175"/>
    </row>
    <row r="778" spans="1:31" ht="14.25" customHeight="1">
      <c r="A778" s="168"/>
      <c r="B778" s="169"/>
      <c r="C778" s="170"/>
      <c r="D778" s="171"/>
      <c r="AE778" s="175"/>
    </row>
    <row r="779" spans="1:31" ht="14.25" customHeight="1">
      <c r="A779" s="168"/>
      <c r="B779" s="169"/>
      <c r="C779" s="170"/>
      <c r="D779" s="171"/>
      <c r="AE779" s="175"/>
    </row>
    <row r="780" spans="1:31" ht="14.25" customHeight="1">
      <c r="A780" s="168"/>
      <c r="B780" s="169"/>
      <c r="C780" s="170"/>
      <c r="D780" s="171"/>
      <c r="AE780" s="175"/>
    </row>
    <row r="781" spans="1:31" ht="14.25" customHeight="1">
      <c r="A781" s="168"/>
      <c r="B781" s="169"/>
      <c r="C781" s="170"/>
      <c r="D781" s="171"/>
      <c r="AE781" s="175"/>
    </row>
    <row r="782" spans="1:31" ht="14.25" customHeight="1">
      <c r="A782" s="168"/>
      <c r="B782" s="169"/>
      <c r="C782" s="170"/>
      <c r="D782" s="171"/>
      <c r="AE782" s="175"/>
    </row>
    <row r="783" spans="1:31" ht="14.25" customHeight="1">
      <c r="A783" s="168"/>
      <c r="B783" s="169"/>
      <c r="C783" s="170"/>
      <c r="D783" s="171"/>
      <c r="AE783" s="175"/>
    </row>
    <row r="784" spans="1:31" ht="14.25" customHeight="1">
      <c r="A784" s="168"/>
      <c r="B784" s="169"/>
      <c r="C784" s="170"/>
      <c r="D784" s="171"/>
      <c r="AE784" s="175"/>
    </row>
    <row r="785" spans="1:31" ht="14.25" customHeight="1">
      <c r="A785" s="168"/>
      <c r="B785" s="169"/>
      <c r="C785" s="170"/>
      <c r="D785" s="171"/>
      <c r="AE785" s="175"/>
    </row>
    <row r="786" spans="1:31" ht="14.25" customHeight="1">
      <c r="A786" s="168"/>
      <c r="B786" s="169"/>
      <c r="C786" s="170"/>
      <c r="D786" s="171"/>
      <c r="AE786" s="175"/>
    </row>
    <row r="787" spans="1:31" ht="14.25" customHeight="1">
      <c r="A787" s="168"/>
      <c r="B787" s="169"/>
      <c r="C787" s="170"/>
      <c r="D787" s="171"/>
      <c r="AE787" s="175"/>
    </row>
    <row r="788" spans="1:31" ht="14.25" customHeight="1">
      <c r="A788" s="168"/>
      <c r="B788" s="169"/>
      <c r="C788" s="170"/>
      <c r="D788" s="171"/>
      <c r="AE788" s="175"/>
    </row>
    <row r="789" spans="1:31" ht="14.25" customHeight="1">
      <c r="A789" s="168"/>
      <c r="B789" s="169"/>
      <c r="C789" s="170"/>
      <c r="D789" s="171"/>
      <c r="AE789" s="175"/>
    </row>
    <row r="790" spans="1:31" ht="14.25" customHeight="1">
      <c r="A790" s="168"/>
      <c r="B790" s="169"/>
      <c r="C790" s="170"/>
      <c r="D790" s="171"/>
      <c r="AE790" s="175"/>
    </row>
    <row r="791" spans="1:31" ht="14.25" customHeight="1">
      <c r="A791" s="168"/>
      <c r="B791" s="169"/>
      <c r="C791" s="170"/>
      <c r="D791" s="171"/>
      <c r="AE791" s="175"/>
    </row>
    <row r="792" spans="1:31" ht="14.25" customHeight="1">
      <c r="A792" s="168"/>
      <c r="B792" s="169"/>
      <c r="C792" s="170"/>
      <c r="D792" s="171"/>
      <c r="AE792" s="175"/>
    </row>
    <row r="793" spans="1:31" ht="14.25" customHeight="1">
      <c r="A793" s="168"/>
      <c r="B793" s="169"/>
      <c r="C793" s="170"/>
      <c r="D793" s="171"/>
      <c r="AE793" s="175"/>
    </row>
    <row r="794" spans="1:31" ht="14.25" customHeight="1">
      <c r="A794" s="168"/>
      <c r="B794" s="169"/>
      <c r="C794" s="170"/>
      <c r="D794" s="171"/>
      <c r="AE794" s="175"/>
    </row>
    <row r="795" spans="1:31" ht="14.25" customHeight="1">
      <c r="A795" s="168"/>
      <c r="B795" s="169"/>
      <c r="C795" s="170"/>
      <c r="D795" s="171"/>
      <c r="AE795" s="175"/>
    </row>
    <row r="796" spans="1:31" ht="14.25" customHeight="1">
      <c r="A796" s="168"/>
      <c r="B796" s="169"/>
      <c r="C796" s="170"/>
      <c r="D796" s="171"/>
      <c r="AE796" s="175"/>
    </row>
    <row r="797" spans="1:31" ht="14.25" customHeight="1">
      <c r="A797" s="168"/>
      <c r="B797" s="169"/>
      <c r="C797" s="170"/>
      <c r="D797" s="171"/>
      <c r="AE797" s="175"/>
    </row>
    <row r="798" spans="1:31" ht="14.25" customHeight="1">
      <c r="A798" s="168"/>
      <c r="B798" s="169"/>
      <c r="C798" s="170"/>
      <c r="D798" s="171"/>
      <c r="AE798" s="175"/>
    </row>
    <row r="799" spans="1:31" ht="14.25" customHeight="1">
      <c r="A799" s="168"/>
      <c r="B799" s="169"/>
      <c r="C799" s="170"/>
      <c r="D799" s="171"/>
      <c r="AE799" s="175"/>
    </row>
    <row r="800" spans="1:31" ht="14.25" customHeight="1">
      <c r="A800" s="168"/>
      <c r="B800" s="169"/>
      <c r="C800" s="170"/>
      <c r="D800" s="171"/>
      <c r="AE800" s="175"/>
    </row>
    <row r="801" spans="1:31" ht="14.25" customHeight="1">
      <c r="A801" s="168"/>
      <c r="B801" s="169"/>
      <c r="C801" s="170"/>
      <c r="D801" s="171"/>
      <c r="AE801" s="175"/>
    </row>
    <row r="802" spans="1:31" ht="14.25" customHeight="1">
      <c r="A802" s="168"/>
      <c r="B802" s="169"/>
      <c r="C802" s="170"/>
      <c r="D802" s="171"/>
      <c r="AE802" s="175"/>
    </row>
    <row r="803" spans="1:31" ht="14.25" customHeight="1">
      <c r="A803" s="168"/>
      <c r="B803" s="169"/>
      <c r="C803" s="170"/>
      <c r="D803" s="171"/>
      <c r="AE803" s="175"/>
    </row>
    <row r="804" spans="1:31" ht="14.25" customHeight="1">
      <c r="A804" s="168"/>
      <c r="B804" s="169"/>
      <c r="C804" s="170"/>
      <c r="D804" s="171"/>
      <c r="AE804" s="175"/>
    </row>
    <row r="805" spans="1:31" ht="14.25" customHeight="1">
      <c r="A805" s="168"/>
      <c r="B805" s="169"/>
      <c r="C805" s="170"/>
      <c r="D805" s="171"/>
      <c r="AE805" s="175"/>
    </row>
    <row r="806" spans="1:31" ht="14.25" customHeight="1">
      <c r="A806" s="168"/>
      <c r="B806" s="169"/>
      <c r="C806" s="170"/>
      <c r="D806" s="171"/>
      <c r="AE806" s="175"/>
    </row>
    <row r="807" spans="1:31" ht="14.25" customHeight="1">
      <c r="A807" s="168"/>
      <c r="B807" s="169"/>
      <c r="C807" s="170"/>
      <c r="D807" s="171"/>
      <c r="AE807" s="175"/>
    </row>
    <row r="808" spans="1:31" ht="14.25" customHeight="1">
      <c r="A808" s="168"/>
      <c r="B808" s="169"/>
      <c r="C808" s="170"/>
      <c r="D808" s="171"/>
      <c r="AE808" s="175"/>
    </row>
    <row r="809" spans="1:31" ht="14.25" customHeight="1">
      <c r="A809" s="168"/>
      <c r="B809" s="169"/>
      <c r="C809" s="170"/>
      <c r="D809" s="171"/>
      <c r="AE809" s="175"/>
    </row>
    <row r="810" spans="1:31" ht="14.25" customHeight="1">
      <c r="A810" s="168"/>
      <c r="B810" s="169"/>
      <c r="C810" s="170"/>
      <c r="D810" s="171"/>
      <c r="AE810" s="175"/>
    </row>
    <row r="811" spans="1:31" ht="14.25" customHeight="1">
      <c r="A811" s="168"/>
      <c r="B811" s="169"/>
      <c r="C811" s="170"/>
      <c r="D811" s="171"/>
      <c r="AE811" s="175"/>
    </row>
    <row r="812" spans="1:31" ht="14.25" customHeight="1">
      <c r="A812" s="168"/>
      <c r="B812" s="169"/>
      <c r="C812" s="170"/>
      <c r="D812" s="171"/>
      <c r="AE812" s="175"/>
    </row>
    <row r="813" spans="1:31" ht="14.25" customHeight="1">
      <c r="A813" s="168"/>
      <c r="B813" s="169"/>
      <c r="C813" s="170"/>
      <c r="D813" s="171"/>
      <c r="AE813" s="175"/>
    </row>
    <row r="814" spans="1:31" ht="14.25" customHeight="1">
      <c r="A814" s="168"/>
      <c r="B814" s="169"/>
      <c r="C814" s="170"/>
      <c r="D814" s="171"/>
      <c r="AE814" s="175"/>
    </row>
    <row r="815" spans="1:31" ht="14.25" customHeight="1">
      <c r="A815" s="168"/>
      <c r="B815" s="169"/>
      <c r="C815" s="170"/>
      <c r="D815" s="171"/>
      <c r="AE815" s="175"/>
    </row>
    <row r="816" spans="1:31" ht="14.25" customHeight="1">
      <c r="A816" s="168"/>
      <c r="B816" s="169"/>
      <c r="C816" s="170"/>
      <c r="D816" s="171"/>
      <c r="AE816" s="175"/>
    </row>
    <row r="817" spans="1:31" ht="14.25" customHeight="1">
      <c r="A817" s="168"/>
      <c r="B817" s="169"/>
      <c r="C817" s="170"/>
      <c r="D817" s="171"/>
      <c r="AE817" s="175"/>
    </row>
    <row r="818" spans="1:31" ht="14.25" customHeight="1">
      <c r="A818" s="168"/>
      <c r="B818" s="169"/>
      <c r="C818" s="170"/>
      <c r="D818" s="171"/>
      <c r="AE818" s="175"/>
    </row>
    <row r="819" spans="1:31" ht="14.25" customHeight="1">
      <c r="A819" s="168"/>
      <c r="B819" s="169"/>
      <c r="C819" s="170"/>
      <c r="D819" s="171"/>
      <c r="AE819" s="175"/>
    </row>
    <row r="820" spans="1:31" ht="14.25" customHeight="1">
      <c r="A820" s="168"/>
      <c r="B820" s="169"/>
      <c r="C820" s="170"/>
      <c r="D820" s="171"/>
      <c r="AE820" s="175"/>
    </row>
    <row r="821" spans="1:31" ht="14.25" customHeight="1">
      <c r="A821" s="168"/>
      <c r="B821" s="169"/>
      <c r="C821" s="170"/>
      <c r="D821" s="171"/>
      <c r="AE821" s="175"/>
    </row>
    <row r="822" spans="1:31" ht="14.25" customHeight="1">
      <c r="A822" s="168"/>
      <c r="B822" s="169"/>
      <c r="C822" s="170"/>
      <c r="D822" s="171"/>
      <c r="AE822" s="175"/>
    </row>
    <row r="823" spans="1:31" ht="14.25" customHeight="1">
      <c r="A823" s="168"/>
      <c r="B823" s="169"/>
      <c r="C823" s="170"/>
      <c r="D823" s="171"/>
      <c r="AE823" s="175"/>
    </row>
    <row r="824" spans="1:31" ht="14.25" customHeight="1">
      <c r="A824" s="168"/>
      <c r="B824" s="169"/>
      <c r="C824" s="170"/>
      <c r="D824" s="171"/>
      <c r="AE824" s="175"/>
    </row>
    <row r="825" spans="1:31" ht="14.25" customHeight="1">
      <c r="A825" s="168"/>
      <c r="B825" s="169"/>
      <c r="C825" s="170"/>
      <c r="D825" s="171"/>
      <c r="AE825" s="175"/>
    </row>
    <row r="826" spans="1:31" ht="14.25" customHeight="1">
      <c r="A826" s="168"/>
      <c r="B826" s="169"/>
      <c r="C826" s="170"/>
      <c r="D826" s="171"/>
      <c r="AE826" s="175"/>
    </row>
    <row r="827" spans="1:31" ht="14.25" customHeight="1">
      <c r="A827" s="168"/>
      <c r="B827" s="169"/>
      <c r="C827" s="170"/>
      <c r="D827" s="171"/>
      <c r="AE827" s="175"/>
    </row>
    <row r="828" spans="1:31" ht="14.25" customHeight="1">
      <c r="A828" s="168"/>
      <c r="B828" s="169"/>
      <c r="C828" s="170"/>
      <c r="D828" s="171"/>
      <c r="AE828" s="175"/>
    </row>
    <row r="829" spans="1:31" ht="14.25" customHeight="1">
      <c r="A829" s="168"/>
      <c r="B829" s="169"/>
      <c r="C829" s="170"/>
      <c r="D829" s="171"/>
      <c r="AE829" s="175"/>
    </row>
    <row r="830" spans="1:31" ht="14.25" customHeight="1">
      <c r="A830" s="168"/>
      <c r="B830" s="169"/>
      <c r="C830" s="170"/>
      <c r="D830" s="171"/>
      <c r="AE830" s="175"/>
    </row>
    <row r="831" spans="1:31" ht="14.25" customHeight="1">
      <c r="A831" s="168"/>
      <c r="B831" s="169"/>
      <c r="C831" s="170"/>
      <c r="D831" s="171"/>
      <c r="AE831" s="175"/>
    </row>
    <row r="832" spans="1:31" ht="14.25" customHeight="1">
      <c r="A832" s="168"/>
      <c r="B832" s="169"/>
      <c r="C832" s="170"/>
      <c r="D832" s="171"/>
      <c r="AE832" s="175"/>
    </row>
    <row r="833" spans="1:31" ht="14.25" customHeight="1">
      <c r="A833" s="168"/>
      <c r="B833" s="169"/>
      <c r="C833" s="170"/>
      <c r="D833" s="171"/>
      <c r="AE833" s="175"/>
    </row>
    <row r="834" spans="1:31" ht="14.25" customHeight="1">
      <c r="A834" s="168"/>
      <c r="B834" s="169"/>
      <c r="C834" s="170"/>
      <c r="D834" s="171"/>
      <c r="AE834" s="175"/>
    </row>
    <row r="835" spans="1:31" ht="14.25" customHeight="1">
      <c r="A835" s="168"/>
      <c r="B835" s="169"/>
      <c r="C835" s="170"/>
      <c r="D835" s="171"/>
      <c r="AE835" s="175"/>
    </row>
    <row r="836" spans="1:31" ht="14.25" customHeight="1">
      <c r="A836" s="168"/>
      <c r="B836" s="169"/>
      <c r="C836" s="170"/>
      <c r="D836" s="171"/>
      <c r="AE836" s="175"/>
    </row>
    <row r="837" spans="1:31" ht="14.25" customHeight="1">
      <c r="A837" s="168"/>
      <c r="B837" s="169"/>
      <c r="C837" s="170"/>
      <c r="D837" s="171"/>
      <c r="AE837" s="175"/>
    </row>
    <row r="838" spans="1:31" ht="14.25" customHeight="1">
      <c r="A838" s="168"/>
      <c r="B838" s="169"/>
      <c r="C838" s="170"/>
      <c r="D838" s="171"/>
      <c r="AE838" s="175"/>
    </row>
    <row r="839" spans="1:31" ht="14.25" customHeight="1">
      <c r="A839" s="168"/>
      <c r="B839" s="169"/>
      <c r="C839" s="170"/>
      <c r="D839" s="171"/>
      <c r="AE839" s="175"/>
    </row>
    <row r="840" spans="1:31" ht="14.25" customHeight="1">
      <c r="A840" s="168"/>
      <c r="B840" s="169"/>
      <c r="C840" s="170"/>
      <c r="D840" s="171"/>
      <c r="AE840" s="175"/>
    </row>
    <row r="841" spans="1:31" ht="14.25" customHeight="1">
      <c r="A841" s="168"/>
      <c r="B841" s="169"/>
      <c r="C841" s="170"/>
      <c r="D841" s="171"/>
      <c r="AE841" s="175"/>
    </row>
    <row r="842" spans="1:31" ht="14.25" customHeight="1">
      <c r="A842" s="168"/>
      <c r="B842" s="169"/>
      <c r="C842" s="170"/>
      <c r="D842" s="171"/>
      <c r="AE842" s="175"/>
    </row>
    <row r="843" spans="1:31" ht="14.25" customHeight="1">
      <c r="A843" s="168"/>
      <c r="B843" s="169"/>
      <c r="C843" s="170"/>
      <c r="D843" s="171"/>
      <c r="AE843" s="175"/>
    </row>
    <row r="844" spans="1:31" ht="14.25" customHeight="1">
      <c r="A844" s="168"/>
      <c r="B844" s="169"/>
      <c r="C844" s="170"/>
      <c r="D844" s="171"/>
      <c r="AE844" s="175"/>
    </row>
    <row r="845" spans="1:31" ht="14.25" customHeight="1">
      <c r="A845" s="168"/>
      <c r="B845" s="169"/>
      <c r="C845" s="170"/>
      <c r="D845" s="171"/>
      <c r="AE845" s="175"/>
    </row>
    <row r="846" spans="1:31" ht="14.25" customHeight="1">
      <c r="A846" s="168"/>
      <c r="B846" s="169"/>
      <c r="C846" s="170"/>
      <c r="D846" s="171"/>
      <c r="AE846" s="175"/>
    </row>
    <row r="847" spans="1:31" ht="14.25" customHeight="1">
      <c r="A847" s="168"/>
      <c r="B847" s="169"/>
      <c r="C847" s="170"/>
      <c r="D847" s="171"/>
      <c r="AE847" s="175"/>
    </row>
    <row r="848" spans="1:31" ht="14.25" customHeight="1">
      <c r="A848" s="168"/>
      <c r="B848" s="169"/>
      <c r="C848" s="170"/>
      <c r="D848" s="171"/>
      <c r="AE848" s="175"/>
    </row>
    <row r="849" spans="1:31" ht="14.25" customHeight="1">
      <c r="A849" s="168"/>
      <c r="B849" s="169"/>
      <c r="C849" s="170"/>
      <c r="D849" s="171"/>
      <c r="AE849" s="175"/>
    </row>
    <row r="850" spans="1:31" ht="14.25" customHeight="1">
      <c r="A850" s="168"/>
      <c r="B850" s="169"/>
      <c r="C850" s="170"/>
      <c r="D850" s="171"/>
      <c r="AE850" s="175"/>
    </row>
    <row r="851" spans="1:31" ht="14.25" customHeight="1">
      <c r="A851" s="168"/>
      <c r="B851" s="169"/>
      <c r="C851" s="170"/>
      <c r="D851" s="171"/>
      <c r="AE851" s="175"/>
    </row>
    <row r="852" spans="1:31" ht="14.25" customHeight="1">
      <c r="A852" s="168"/>
      <c r="B852" s="169"/>
      <c r="C852" s="170"/>
      <c r="D852" s="171"/>
      <c r="AE852" s="175"/>
    </row>
    <row r="853" spans="1:31" ht="14.25" customHeight="1">
      <c r="A853" s="168"/>
      <c r="B853" s="169"/>
      <c r="C853" s="170"/>
      <c r="D853" s="171"/>
      <c r="AE853" s="175"/>
    </row>
    <row r="854" spans="1:31" ht="14.25" customHeight="1">
      <c r="A854" s="168"/>
      <c r="B854" s="169"/>
      <c r="C854" s="170"/>
      <c r="D854" s="171"/>
      <c r="AE854" s="175"/>
    </row>
    <row r="855" spans="1:31" ht="14.25" customHeight="1">
      <c r="A855" s="168"/>
      <c r="B855" s="169"/>
      <c r="C855" s="170"/>
      <c r="D855" s="171"/>
      <c r="AE855" s="175"/>
    </row>
    <row r="856" spans="1:31" ht="14.25" customHeight="1">
      <c r="A856" s="168"/>
      <c r="B856" s="169"/>
      <c r="C856" s="170"/>
      <c r="D856" s="171"/>
      <c r="AE856" s="175"/>
    </row>
    <row r="857" spans="1:31" ht="14.25" customHeight="1">
      <c r="A857" s="168"/>
      <c r="B857" s="169"/>
      <c r="C857" s="170"/>
      <c r="D857" s="171"/>
      <c r="AE857" s="175"/>
    </row>
    <row r="858" spans="1:31" ht="14.25" customHeight="1">
      <c r="A858" s="168"/>
      <c r="B858" s="169"/>
      <c r="C858" s="170"/>
      <c r="D858" s="171"/>
      <c r="AE858" s="175"/>
    </row>
    <row r="859" spans="1:31" ht="14.25" customHeight="1">
      <c r="A859" s="168"/>
      <c r="B859" s="169"/>
      <c r="C859" s="170"/>
      <c r="D859" s="171"/>
      <c r="AE859" s="175"/>
    </row>
    <row r="860" spans="1:31" ht="14.25" customHeight="1">
      <c r="A860" s="168"/>
      <c r="B860" s="169"/>
      <c r="C860" s="170"/>
      <c r="D860" s="171"/>
      <c r="AE860" s="175"/>
    </row>
    <row r="861" spans="1:31" ht="14.25" customHeight="1">
      <c r="A861" s="168"/>
      <c r="B861" s="169"/>
      <c r="C861" s="170"/>
      <c r="D861" s="171"/>
      <c r="AE861" s="175"/>
    </row>
    <row r="862" spans="1:31" ht="14.25" customHeight="1">
      <c r="A862" s="168"/>
      <c r="B862" s="169"/>
      <c r="C862" s="170"/>
      <c r="D862" s="171"/>
      <c r="AE862" s="175"/>
    </row>
    <row r="863" spans="1:31" ht="14.25" customHeight="1">
      <c r="A863" s="168"/>
      <c r="B863" s="169"/>
      <c r="C863" s="170"/>
      <c r="D863" s="171"/>
      <c r="AE863" s="175"/>
    </row>
    <row r="864" spans="1:31" ht="14.25" customHeight="1">
      <c r="A864" s="168"/>
      <c r="B864" s="169"/>
      <c r="C864" s="170"/>
      <c r="D864" s="171"/>
      <c r="AE864" s="175"/>
    </row>
    <row r="865" spans="1:31" ht="14.25" customHeight="1">
      <c r="A865" s="168"/>
      <c r="B865" s="169"/>
      <c r="C865" s="170"/>
      <c r="D865" s="171"/>
      <c r="AE865" s="175"/>
    </row>
    <row r="866" spans="1:31" ht="14.25" customHeight="1">
      <c r="A866" s="168"/>
      <c r="B866" s="169"/>
      <c r="C866" s="170"/>
      <c r="D866" s="171"/>
      <c r="AE866" s="175"/>
    </row>
    <row r="867" spans="1:31" ht="14.25" customHeight="1">
      <c r="A867" s="168"/>
      <c r="B867" s="169"/>
      <c r="C867" s="170"/>
      <c r="D867" s="171"/>
      <c r="AE867" s="175"/>
    </row>
    <row r="868" spans="1:31" ht="14.25" customHeight="1">
      <c r="A868" s="168"/>
      <c r="B868" s="169"/>
      <c r="C868" s="170"/>
      <c r="D868" s="171"/>
      <c r="AE868" s="175"/>
    </row>
    <row r="869" spans="1:31" ht="14.25" customHeight="1">
      <c r="A869" s="168"/>
      <c r="B869" s="169"/>
      <c r="C869" s="170"/>
      <c r="D869" s="171"/>
      <c r="AE869" s="175"/>
    </row>
    <row r="870" spans="1:31" ht="14.25" customHeight="1">
      <c r="A870" s="168"/>
      <c r="B870" s="169"/>
      <c r="C870" s="170"/>
      <c r="D870" s="171"/>
      <c r="AE870" s="175"/>
    </row>
    <row r="871" spans="1:31" ht="14.25" customHeight="1">
      <c r="A871" s="168"/>
      <c r="B871" s="169"/>
      <c r="C871" s="170"/>
      <c r="D871" s="171"/>
      <c r="AE871" s="175"/>
    </row>
    <row r="872" spans="1:31" ht="14.25" customHeight="1">
      <c r="A872" s="168"/>
      <c r="B872" s="169"/>
      <c r="C872" s="170"/>
      <c r="D872" s="171"/>
      <c r="AE872" s="175"/>
    </row>
    <row r="873" spans="1:31" ht="14.25" customHeight="1">
      <c r="A873" s="168"/>
      <c r="B873" s="169"/>
      <c r="C873" s="170"/>
      <c r="D873" s="171"/>
      <c r="AE873" s="175"/>
    </row>
    <row r="874" spans="1:31" ht="14.25" customHeight="1">
      <c r="A874" s="168"/>
      <c r="B874" s="169"/>
      <c r="C874" s="170"/>
      <c r="D874" s="171"/>
      <c r="AE874" s="175"/>
    </row>
    <row r="875" spans="1:31" ht="14.25" customHeight="1">
      <c r="A875" s="168"/>
      <c r="B875" s="169"/>
      <c r="C875" s="170"/>
      <c r="D875" s="171"/>
      <c r="AE875" s="175"/>
    </row>
    <row r="876" spans="1:31" ht="14.25" customHeight="1">
      <c r="A876" s="168"/>
      <c r="B876" s="169"/>
      <c r="C876" s="170"/>
      <c r="D876" s="171"/>
      <c r="AE876" s="175"/>
    </row>
    <row r="877" spans="1:31" ht="14.25" customHeight="1">
      <c r="A877" s="168"/>
      <c r="B877" s="169"/>
      <c r="C877" s="170"/>
      <c r="D877" s="171"/>
      <c r="AE877" s="175"/>
    </row>
    <row r="878" spans="1:31" ht="14.25" customHeight="1">
      <c r="A878" s="168"/>
      <c r="B878" s="169"/>
      <c r="C878" s="170"/>
      <c r="D878" s="171"/>
      <c r="AE878" s="175"/>
    </row>
    <row r="879" spans="1:31" ht="14.25" customHeight="1">
      <c r="A879" s="168"/>
      <c r="B879" s="169"/>
      <c r="C879" s="170"/>
      <c r="D879" s="171"/>
      <c r="AE879" s="175"/>
    </row>
    <row r="880" spans="1:31" ht="14.25" customHeight="1">
      <c r="A880" s="168"/>
      <c r="B880" s="169"/>
      <c r="C880" s="170"/>
      <c r="D880" s="171"/>
      <c r="AE880" s="175"/>
    </row>
    <row r="881" spans="1:31" ht="14.25" customHeight="1">
      <c r="A881" s="168"/>
      <c r="B881" s="169"/>
      <c r="C881" s="170"/>
      <c r="D881" s="171"/>
      <c r="AE881" s="175"/>
    </row>
    <row r="882" spans="1:31" ht="14.25" customHeight="1">
      <c r="A882" s="168"/>
      <c r="B882" s="169"/>
      <c r="C882" s="170"/>
      <c r="D882" s="171"/>
      <c r="AE882" s="175"/>
    </row>
    <row r="883" spans="1:31" ht="14.25" customHeight="1">
      <c r="A883" s="168"/>
      <c r="B883" s="169"/>
      <c r="C883" s="170"/>
      <c r="D883" s="171"/>
      <c r="AE883" s="175"/>
    </row>
    <row r="884" spans="1:31" ht="14.25" customHeight="1">
      <c r="A884" s="168"/>
      <c r="B884" s="169"/>
      <c r="C884" s="170"/>
      <c r="D884" s="171"/>
      <c r="AE884" s="175"/>
    </row>
    <row r="885" spans="1:31" ht="14.25" customHeight="1">
      <c r="A885" s="168"/>
      <c r="B885" s="169"/>
      <c r="C885" s="170"/>
      <c r="D885" s="171"/>
      <c r="AE885" s="175"/>
    </row>
    <row r="886" spans="1:31" ht="14.25" customHeight="1">
      <c r="A886" s="168"/>
      <c r="B886" s="169"/>
      <c r="C886" s="170"/>
      <c r="D886" s="171"/>
      <c r="AE886" s="175"/>
    </row>
    <row r="887" spans="1:31" ht="14.25" customHeight="1">
      <c r="A887" s="168"/>
      <c r="B887" s="169"/>
      <c r="C887" s="170"/>
      <c r="D887" s="171"/>
      <c r="AE887" s="175"/>
    </row>
    <row r="888" spans="1:31" ht="14.25" customHeight="1">
      <c r="A888" s="168"/>
      <c r="B888" s="169"/>
      <c r="C888" s="170"/>
      <c r="D888" s="171"/>
      <c r="AE888" s="175"/>
    </row>
    <row r="889" spans="1:31" ht="14.25" customHeight="1">
      <c r="A889" s="168"/>
      <c r="B889" s="169"/>
      <c r="C889" s="170"/>
      <c r="D889" s="171"/>
      <c r="AE889" s="175"/>
    </row>
    <row r="890" spans="1:31" ht="14.25" customHeight="1">
      <c r="A890" s="168"/>
      <c r="B890" s="169"/>
      <c r="C890" s="170"/>
      <c r="D890" s="171"/>
      <c r="AE890" s="175"/>
    </row>
    <row r="891" spans="1:31" ht="14.25" customHeight="1">
      <c r="A891" s="168"/>
      <c r="B891" s="169"/>
      <c r="C891" s="170"/>
      <c r="D891" s="171"/>
      <c r="AE891" s="175"/>
    </row>
    <row r="892" spans="1:31" ht="14.25" customHeight="1">
      <c r="A892" s="168"/>
      <c r="B892" s="169"/>
      <c r="C892" s="170"/>
      <c r="D892" s="171"/>
      <c r="AE892" s="175"/>
    </row>
    <row r="893" spans="1:31" ht="14.25" customHeight="1">
      <c r="A893" s="168"/>
      <c r="B893" s="169"/>
      <c r="C893" s="170"/>
      <c r="D893" s="171"/>
      <c r="AE893" s="175"/>
    </row>
    <row r="894" spans="1:31" ht="14.25" customHeight="1">
      <c r="A894" s="168"/>
      <c r="B894" s="169"/>
      <c r="C894" s="170"/>
      <c r="D894" s="171"/>
      <c r="AE894" s="175"/>
    </row>
    <row r="895" spans="1:31" ht="14.25" customHeight="1">
      <c r="A895" s="168"/>
      <c r="B895" s="169"/>
      <c r="C895" s="170"/>
      <c r="D895" s="171"/>
      <c r="AE895" s="175"/>
    </row>
    <row r="896" spans="1:31" ht="14.25" customHeight="1">
      <c r="A896" s="168"/>
      <c r="B896" s="169"/>
      <c r="C896" s="170"/>
      <c r="D896" s="171"/>
      <c r="AE896" s="175"/>
    </row>
    <row r="897" spans="1:31" ht="14.25" customHeight="1">
      <c r="A897" s="168"/>
      <c r="B897" s="169"/>
      <c r="C897" s="170"/>
      <c r="D897" s="171"/>
      <c r="AE897" s="175"/>
    </row>
    <row r="898" spans="1:31" ht="14.25" customHeight="1">
      <c r="A898" s="168"/>
      <c r="B898" s="169"/>
      <c r="C898" s="170"/>
      <c r="D898" s="171"/>
      <c r="AE898" s="175"/>
    </row>
    <row r="899" spans="1:31" ht="14.25" customHeight="1">
      <c r="A899" s="168"/>
      <c r="B899" s="169"/>
      <c r="C899" s="170"/>
      <c r="D899" s="171"/>
      <c r="AE899" s="175"/>
    </row>
    <row r="900" spans="1:31" ht="14.25" customHeight="1">
      <c r="A900" s="168"/>
      <c r="B900" s="169"/>
      <c r="C900" s="170"/>
      <c r="D900" s="171"/>
      <c r="AE900" s="175"/>
    </row>
    <row r="901" spans="1:31" ht="14.25" customHeight="1">
      <c r="A901" s="168"/>
      <c r="B901" s="169"/>
      <c r="C901" s="170"/>
      <c r="D901" s="171"/>
      <c r="AE901" s="175"/>
    </row>
    <row r="902" spans="1:31" ht="14.25" customHeight="1">
      <c r="A902" s="168"/>
      <c r="B902" s="169"/>
      <c r="C902" s="170"/>
      <c r="D902" s="171"/>
      <c r="AE902" s="175"/>
    </row>
    <row r="903" spans="1:31" ht="14.25" customHeight="1">
      <c r="A903" s="168"/>
      <c r="B903" s="169"/>
      <c r="C903" s="170"/>
      <c r="D903" s="171"/>
      <c r="AE903" s="175"/>
    </row>
    <row r="904" spans="1:31" ht="14.25" customHeight="1">
      <c r="A904" s="168"/>
      <c r="B904" s="169"/>
      <c r="C904" s="170"/>
      <c r="D904" s="171"/>
      <c r="AE904" s="175"/>
    </row>
    <row r="905" spans="1:31" ht="14.25" customHeight="1">
      <c r="A905" s="168"/>
      <c r="B905" s="169"/>
      <c r="C905" s="170"/>
      <c r="D905" s="171"/>
      <c r="AE905" s="175"/>
    </row>
    <row r="906" spans="1:31" ht="14.25" customHeight="1">
      <c r="A906" s="168"/>
      <c r="B906" s="169"/>
      <c r="C906" s="170"/>
      <c r="D906" s="171"/>
      <c r="AE906" s="175"/>
    </row>
    <row r="907" spans="1:31" ht="14.25" customHeight="1">
      <c r="A907" s="168"/>
      <c r="B907" s="169"/>
      <c r="C907" s="170"/>
      <c r="D907" s="171"/>
      <c r="AE907" s="175"/>
    </row>
    <row r="908" spans="1:31" ht="14.25" customHeight="1">
      <c r="A908" s="168"/>
      <c r="B908" s="169"/>
      <c r="C908" s="170"/>
      <c r="D908" s="171"/>
      <c r="AE908" s="175"/>
    </row>
    <row r="909" spans="1:31" ht="14.25" customHeight="1">
      <c r="A909" s="168"/>
      <c r="B909" s="169"/>
      <c r="C909" s="170"/>
      <c r="D909" s="171"/>
      <c r="AE909" s="175"/>
    </row>
    <row r="910" spans="1:31" ht="14.25" customHeight="1">
      <c r="A910" s="168"/>
      <c r="B910" s="169"/>
      <c r="C910" s="170"/>
      <c r="D910" s="171"/>
      <c r="AE910" s="175"/>
    </row>
    <row r="911" spans="1:31" ht="14.25" customHeight="1">
      <c r="A911" s="168"/>
      <c r="B911" s="169"/>
      <c r="C911" s="170"/>
      <c r="D911" s="171"/>
      <c r="AE911" s="175"/>
    </row>
    <row r="912" spans="1:31" ht="14.25" customHeight="1">
      <c r="A912" s="168"/>
      <c r="B912" s="169"/>
      <c r="C912" s="170"/>
      <c r="D912" s="171"/>
      <c r="AE912" s="175"/>
    </row>
    <row r="913" spans="1:31" ht="14.25" customHeight="1">
      <c r="A913" s="168"/>
      <c r="B913" s="169"/>
      <c r="C913" s="170"/>
      <c r="D913" s="171"/>
      <c r="AE913" s="175"/>
    </row>
    <row r="914" spans="1:31" ht="14.25" customHeight="1">
      <c r="A914" s="168"/>
      <c r="B914" s="169"/>
      <c r="C914" s="170"/>
      <c r="D914" s="171"/>
      <c r="AE914" s="175"/>
    </row>
    <row r="915" spans="1:31" ht="14.25" customHeight="1">
      <c r="A915" s="168"/>
      <c r="B915" s="169"/>
      <c r="C915" s="170"/>
      <c r="D915" s="171"/>
      <c r="AE915" s="175"/>
    </row>
    <row r="916" spans="1:31" ht="14.25" customHeight="1">
      <c r="A916" s="168"/>
      <c r="B916" s="169"/>
      <c r="C916" s="170"/>
      <c r="D916" s="171"/>
      <c r="AE916" s="175"/>
    </row>
    <row r="917" spans="1:31" ht="14.25" customHeight="1">
      <c r="A917" s="168"/>
      <c r="B917" s="169"/>
      <c r="C917" s="170"/>
      <c r="D917" s="171"/>
      <c r="AE917" s="175"/>
    </row>
    <row r="918" spans="1:31" ht="14.25" customHeight="1">
      <c r="A918" s="168"/>
      <c r="B918" s="169"/>
      <c r="C918" s="170"/>
      <c r="D918" s="171"/>
      <c r="AE918" s="175"/>
    </row>
    <row r="919" spans="1:31" ht="14.25" customHeight="1">
      <c r="A919" s="168"/>
      <c r="B919" s="169"/>
      <c r="C919" s="170"/>
      <c r="D919" s="171"/>
      <c r="AE919" s="175"/>
    </row>
    <row r="920" spans="1:31" ht="14.25" customHeight="1">
      <c r="A920" s="168"/>
      <c r="B920" s="169"/>
      <c r="C920" s="170"/>
      <c r="D920" s="171"/>
      <c r="AE920" s="175"/>
    </row>
    <row r="921" spans="1:31" ht="14.25" customHeight="1">
      <c r="A921" s="168"/>
      <c r="B921" s="169"/>
      <c r="C921" s="170"/>
      <c r="D921" s="171"/>
      <c r="AE921" s="175"/>
    </row>
    <row r="922" spans="1:31" ht="14.25" customHeight="1">
      <c r="A922" s="168"/>
      <c r="B922" s="169"/>
      <c r="C922" s="170"/>
      <c r="D922" s="171"/>
      <c r="AE922" s="175"/>
    </row>
    <row r="923" spans="1:31" ht="14.25" customHeight="1">
      <c r="A923" s="168"/>
      <c r="B923" s="169"/>
      <c r="C923" s="170"/>
      <c r="D923" s="171"/>
      <c r="AE923" s="175"/>
    </row>
    <row r="924" spans="1:31" ht="14.25" customHeight="1">
      <c r="A924" s="168"/>
      <c r="B924" s="169"/>
      <c r="C924" s="170"/>
      <c r="D924" s="171"/>
      <c r="AE924" s="175"/>
    </row>
    <row r="925" spans="1:31" ht="14.25" customHeight="1">
      <c r="A925" s="168"/>
      <c r="B925" s="169"/>
      <c r="C925" s="170"/>
      <c r="D925" s="171"/>
      <c r="AE925" s="175"/>
    </row>
    <row r="926" spans="1:31" ht="14.25" customHeight="1">
      <c r="A926" s="168"/>
      <c r="B926" s="169"/>
      <c r="C926" s="170"/>
      <c r="D926" s="171"/>
      <c r="AE926" s="175"/>
    </row>
    <row r="927" spans="1:31" ht="14.25" customHeight="1">
      <c r="A927" s="168"/>
      <c r="B927" s="169"/>
      <c r="C927" s="170"/>
      <c r="D927" s="171"/>
      <c r="AE927" s="175"/>
    </row>
    <row r="928" spans="1:31" ht="14.25" customHeight="1">
      <c r="A928" s="168"/>
      <c r="B928" s="169"/>
      <c r="C928" s="170"/>
      <c r="D928" s="171"/>
      <c r="AE928" s="175"/>
    </row>
    <row r="929" spans="1:31" ht="14.25" customHeight="1">
      <c r="A929" s="168"/>
      <c r="B929" s="169"/>
      <c r="C929" s="170"/>
      <c r="D929" s="171"/>
      <c r="AE929" s="175"/>
    </row>
    <row r="930" spans="1:31" ht="14.25" customHeight="1">
      <c r="A930" s="168"/>
      <c r="B930" s="169"/>
      <c r="C930" s="170"/>
      <c r="D930" s="171"/>
      <c r="AE930" s="175"/>
    </row>
    <row r="931" spans="1:31" ht="14.25" customHeight="1">
      <c r="A931" s="168"/>
      <c r="B931" s="169"/>
      <c r="C931" s="170"/>
      <c r="D931" s="171"/>
      <c r="AE931" s="175"/>
    </row>
    <row r="932" spans="1:31" ht="14.25" customHeight="1">
      <c r="A932" s="168"/>
      <c r="B932" s="169"/>
      <c r="C932" s="170"/>
      <c r="D932" s="171"/>
      <c r="AE932" s="175"/>
    </row>
    <row r="933" spans="1:31" ht="14.25" customHeight="1">
      <c r="A933" s="168"/>
      <c r="B933" s="169"/>
      <c r="C933" s="170"/>
      <c r="D933" s="171"/>
      <c r="AE933" s="175"/>
    </row>
    <row r="934" spans="1:31" ht="14.25" customHeight="1">
      <c r="A934" s="168"/>
      <c r="B934" s="169"/>
      <c r="C934" s="170"/>
      <c r="D934" s="171"/>
      <c r="AE934" s="175"/>
    </row>
    <row r="935" spans="1:31" ht="14.25" customHeight="1">
      <c r="A935" s="168"/>
      <c r="B935" s="169"/>
      <c r="C935" s="170"/>
      <c r="D935" s="171"/>
      <c r="AE935" s="175"/>
    </row>
    <row r="936" spans="1:31" ht="14.25" customHeight="1">
      <c r="A936" s="168"/>
      <c r="B936" s="169"/>
      <c r="C936" s="170"/>
      <c r="D936" s="171"/>
      <c r="AE936" s="175"/>
    </row>
    <row r="937" spans="1:31" ht="14.25" customHeight="1">
      <c r="A937" s="168"/>
      <c r="B937" s="169"/>
      <c r="C937" s="170"/>
      <c r="D937" s="171"/>
      <c r="AE937" s="175"/>
    </row>
    <row r="938" spans="1:31" ht="14.25" customHeight="1">
      <c r="A938" s="168"/>
      <c r="B938" s="169"/>
      <c r="C938" s="170"/>
      <c r="D938" s="171"/>
      <c r="AE938" s="175"/>
    </row>
    <row r="939" spans="1:31" ht="14.25" customHeight="1">
      <c r="A939" s="168"/>
      <c r="B939" s="169"/>
      <c r="C939" s="170"/>
      <c r="D939" s="171"/>
      <c r="AE939" s="175"/>
    </row>
    <row r="940" spans="1:31" ht="14.25" customHeight="1">
      <c r="A940" s="168"/>
      <c r="B940" s="169"/>
      <c r="C940" s="170"/>
      <c r="D940" s="171"/>
      <c r="AE940" s="175"/>
    </row>
    <row r="941" spans="1:31" ht="14.25" customHeight="1">
      <c r="A941" s="168"/>
      <c r="B941" s="169"/>
      <c r="C941" s="170"/>
      <c r="D941" s="171"/>
      <c r="AE941" s="175"/>
    </row>
    <row r="942" spans="1:31" ht="14.25" customHeight="1">
      <c r="A942" s="168"/>
      <c r="B942" s="169"/>
      <c r="C942" s="170"/>
      <c r="D942" s="171"/>
      <c r="AE942" s="175"/>
    </row>
    <row r="943" spans="1:31" ht="14.25" customHeight="1">
      <c r="A943" s="168"/>
      <c r="B943" s="169"/>
      <c r="C943" s="170"/>
      <c r="D943" s="171"/>
      <c r="AE943" s="175"/>
    </row>
    <row r="944" spans="1:31" ht="14.25" customHeight="1">
      <c r="A944" s="168"/>
      <c r="B944" s="169"/>
      <c r="C944" s="170"/>
      <c r="D944" s="171"/>
      <c r="AE944" s="175"/>
    </row>
    <row r="945" spans="1:31" ht="14.25" customHeight="1">
      <c r="A945" s="168"/>
      <c r="B945" s="169"/>
      <c r="C945" s="170"/>
      <c r="D945" s="171"/>
      <c r="AE945" s="175"/>
    </row>
    <row r="946" spans="1:31" ht="14.25" customHeight="1">
      <c r="A946" s="168"/>
      <c r="B946" s="169"/>
      <c r="C946" s="170"/>
      <c r="D946" s="171"/>
      <c r="AE946" s="175"/>
    </row>
    <row r="947" spans="1:31" ht="14.25" customHeight="1">
      <c r="A947" s="168"/>
      <c r="B947" s="169"/>
      <c r="C947" s="170"/>
      <c r="D947" s="171"/>
      <c r="AE947" s="175"/>
    </row>
    <row r="948" spans="1:31" ht="14.25" customHeight="1">
      <c r="A948" s="168"/>
      <c r="B948" s="169"/>
      <c r="C948" s="170"/>
      <c r="D948" s="171"/>
      <c r="AE948" s="175"/>
    </row>
    <row r="949" spans="1:31" ht="14.25" customHeight="1">
      <c r="A949" s="168"/>
      <c r="B949" s="169"/>
      <c r="C949" s="170"/>
      <c r="D949" s="171"/>
      <c r="AE949" s="175"/>
    </row>
    <row r="950" spans="1:31" ht="14.25" customHeight="1">
      <c r="A950" s="168"/>
      <c r="B950" s="169"/>
      <c r="C950" s="170"/>
      <c r="D950" s="171"/>
      <c r="AE950" s="175"/>
    </row>
    <row r="951" spans="1:31" ht="14.25" customHeight="1">
      <c r="A951" s="168"/>
      <c r="B951" s="169"/>
      <c r="C951" s="170"/>
      <c r="D951" s="171"/>
      <c r="AE951" s="175"/>
    </row>
    <row r="952" spans="1:31" ht="14.25" customHeight="1">
      <c r="A952" s="168"/>
      <c r="B952" s="169"/>
      <c r="C952" s="170"/>
      <c r="D952" s="171"/>
      <c r="AE952" s="175"/>
    </row>
    <row r="953" spans="1:31" ht="14.25" customHeight="1">
      <c r="A953" s="168"/>
      <c r="B953" s="169"/>
      <c r="C953" s="170"/>
      <c r="D953" s="171"/>
      <c r="AE953" s="175"/>
    </row>
    <row r="954" spans="1:31" ht="14.25" customHeight="1">
      <c r="A954" s="168"/>
      <c r="B954" s="169"/>
      <c r="C954" s="170"/>
      <c r="D954" s="171"/>
      <c r="AE954" s="175"/>
    </row>
    <row r="955" spans="1:31" ht="14.25" customHeight="1">
      <c r="A955" s="168"/>
      <c r="B955" s="169"/>
      <c r="C955" s="170"/>
      <c r="D955" s="171"/>
      <c r="AE955" s="175"/>
    </row>
    <row r="956" spans="1:31" ht="14.25" customHeight="1">
      <c r="A956" s="168"/>
      <c r="B956" s="169"/>
      <c r="C956" s="170"/>
      <c r="D956" s="171"/>
      <c r="AE956" s="175"/>
    </row>
    <row r="957" spans="1:31" ht="14.25" customHeight="1">
      <c r="A957" s="168"/>
      <c r="B957" s="169"/>
      <c r="C957" s="170"/>
      <c r="D957" s="171"/>
      <c r="AE957" s="175"/>
    </row>
    <row r="958" spans="1:31" ht="14.25" customHeight="1">
      <c r="A958" s="168"/>
      <c r="B958" s="169"/>
      <c r="C958" s="170"/>
      <c r="D958" s="171"/>
      <c r="AE958" s="175"/>
    </row>
    <row r="959" spans="1:31" ht="14.25" customHeight="1">
      <c r="A959" s="168"/>
      <c r="B959" s="169"/>
      <c r="C959" s="170"/>
      <c r="D959" s="171"/>
      <c r="AE959" s="175"/>
    </row>
    <row r="960" spans="1:31" ht="14.25" customHeight="1">
      <c r="A960" s="168"/>
      <c r="B960" s="169"/>
      <c r="C960" s="170"/>
      <c r="D960" s="171"/>
      <c r="AE960" s="175"/>
    </row>
    <row r="961" spans="1:31" ht="14.25" customHeight="1">
      <c r="A961" s="168"/>
      <c r="B961" s="169"/>
      <c r="C961" s="170"/>
      <c r="D961" s="171"/>
      <c r="AE961" s="175"/>
    </row>
    <row r="962" spans="1:31" ht="14.25" customHeight="1">
      <c r="A962" s="168"/>
      <c r="B962" s="169"/>
      <c r="C962" s="170"/>
      <c r="D962" s="171"/>
      <c r="AE962" s="175"/>
    </row>
    <row r="963" spans="1:31" ht="14.25" customHeight="1">
      <c r="A963" s="168"/>
      <c r="B963" s="169"/>
      <c r="C963" s="170"/>
      <c r="D963" s="171"/>
      <c r="AE963" s="175"/>
    </row>
    <row r="964" spans="1:31" ht="14.25" customHeight="1">
      <c r="A964" s="168"/>
      <c r="B964" s="169"/>
      <c r="C964" s="170"/>
      <c r="D964" s="171"/>
      <c r="AE964" s="175"/>
    </row>
    <row r="965" spans="1:31" ht="14.25" customHeight="1">
      <c r="A965" s="168"/>
      <c r="B965" s="169"/>
      <c r="C965" s="170"/>
      <c r="D965" s="171"/>
      <c r="AE965" s="175"/>
    </row>
    <row r="966" spans="1:31" ht="14.25" customHeight="1">
      <c r="A966" s="168"/>
      <c r="B966" s="169"/>
      <c r="C966" s="170"/>
      <c r="D966" s="171"/>
      <c r="AE966" s="175"/>
    </row>
    <row r="967" spans="1:31" ht="14.25" customHeight="1">
      <c r="A967" s="168"/>
      <c r="B967" s="169"/>
      <c r="C967" s="170"/>
      <c r="D967" s="171"/>
      <c r="AE967" s="175"/>
    </row>
    <row r="968" spans="1:31" ht="14.25" customHeight="1">
      <c r="A968" s="168"/>
      <c r="B968" s="169"/>
      <c r="C968" s="170"/>
      <c r="D968" s="171"/>
      <c r="AE968" s="175"/>
    </row>
    <row r="969" spans="1:31" ht="14.25" customHeight="1">
      <c r="A969" s="168"/>
      <c r="B969" s="169"/>
      <c r="C969" s="170"/>
      <c r="D969" s="171"/>
      <c r="AE969" s="175"/>
    </row>
    <row r="970" spans="1:31" ht="14.25" customHeight="1">
      <c r="A970" s="168"/>
      <c r="B970" s="169"/>
      <c r="C970" s="170"/>
      <c r="D970" s="171"/>
      <c r="AE970" s="175"/>
    </row>
    <row r="971" spans="1:31" ht="14.25" customHeight="1">
      <c r="A971" s="168"/>
      <c r="B971" s="169"/>
      <c r="C971" s="170"/>
      <c r="D971" s="171"/>
      <c r="AE971" s="175"/>
    </row>
    <row r="972" spans="1:31" ht="14.25" customHeight="1">
      <c r="A972" s="168"/>
      <c r="B972" s="169"/>
      <c r="C972" s="170"/>
      <c r="D972" s="171"/>
      <c r="AE972" s="175"/>
    </row>
    <row r="973" spans="1:31" ht="14.25" customHeight="1">
      <c r="A973" s="168"/>
      <c r="B973" s="169"/>
      <c r="C973" s="170"/>
      <c r="D973" s="171"/>
      <c r="AE973" s="175"/>
    </row>
    <row r="974" spans="1:31" ht="14.25" customHeight="1">
      <c r="A974" s="168"/>
      <c r="B974" s="169"/>
      <c r="C974" s="170"/>
      <c r="D974" s="171"/>
      <c r="AE974" s="175"/>
    </row>
    <row r="975" spans="1:31" ht="14.25" customHeight="1">
      <c r="A975" s="168"/>
      <c r="B975" s="169"/>
      <c r="C975" s="170"/>
      <c r="D975" s="171"/>
      <c r="AE975" s="175"/>
    </row>
    <row r="976" spans="1:31" ht="14.25" customHeight="1">
      <c r="A976" s="168"/>
      <c r="B976" s="169"/>
      <c r="C976" s="170"/>
      <c r="D976" s="171"/>
      <c r="AE976" s="175"/>
    </row>
    <row r="977" spans="1:31" ht="14.25" customHeight="1">
      <c r="A977" s="168"/>
      <c r="B977" s="169"/>
      <c r="C977" s="170"/>
      <c r="D977" s="171"/>
      <c r="AE977" s="175"/>
    </row>
    <row r="978" spans="1:31" ht="14.25" customHeight="1">
      <c r="A978" s="168"/>
      <c r="B978" s="169"/>
      <c r="C978" s="170"/>
      <c r="D978" s="171"/>
      <c r="AE978" s="175"/>
    </row>
    <row r="979" spans="1:31" ht="14.25" customHeight="1">
      <c r="A979" s="168"/>
      <c r="B979" s="169"/>
      <c r="C979" s="170"/>
      <c r="D979" s="171"/>
      <c r="AE979" s="175"/>
    </row>
    <row r="980" spans="1:31" ht="14.25" customHeight="1">
      <c r="A980" s="168"/>
      <c r="B980" s="169"/>
      <c r="C980" s="170"/>
      <c r="D980" s="171"/>
      <c r="AE980" s="175"/>
    </row>
    <row r="981" spans="1:31" ht="14.25" customHeight="1">
      <c r="A981" s="168"/>
      <c r="B981" s="169"/>
      <c r="C981" s="170"/>
      <c r="D981" s="171"/>
      <c r="AE981" s="175"/>
    </row>
    <row r="982" spans="1:31" ht="14.25" customHeight="1">
      <c r="A982" s="168"/>
      <c r="B982" s="169"/>
      <c r="C982" s="170"/>
      <c r="D982" s="171"/>
      <c r="AE982" s="175"/>
    </row>
    <row r="983" spans="1:31" ht="14.25" customHeight="1">
      <c r="A983" s="168"/>
      <c r="B983" s="169"/>
      <c r="C983" s="170"/>
      <c r="D983" s="171"/>
      <c r="AE983" s="175"/>
    </row>
    <row r="984" spans="1:31" ht="14.25" customHeight="1">
      <c r="A984" s="168"/>
      <c r="B984" s="169"/>
      <c r="C984" s="170"/>
      <c r="D984" s="171"/>
      <c r="AE984" s="175"/>
    </row>
    <row r="985" spans="1:31" ht="14.25" customHeight="1">
      <c r="A985" s="168"/>
      <c r="B985" s="169"/>
      <c r="C985" s="170"/>
      <c r="D985" s="171"/>
      <c r="AE985" s="175"/>
    </row>
    <row r="986" spans="1:31" ht="14.25" customHeight="1">
      <c r="A986" s="168"/>
      <c r="B986" s="169"/>
      <c r="C986" s="170"/>
      <c r="D986" s="171"/>
      <c r="AE986" s="175"/>
    </row>
    <row r="987" spans="1:31" ht="14.25" customHeight="1">
      <c r="A987" s="168"/>
      <c r="B987" s="169"/>
      <c r="C987" s="170"/>
      <c r="D987" s="171"/>
      <c r="AE987" s="175"/>
    </row>
    <row r="988" spans="1:31" ht="14.25" customHeight="1">
      <c r="A988" s="168"/>
      <c r="B988" s="169"/>
      <c r="C988" s="170"/>
      <c r="D988" s="171"/>
      <c r="AE988" s="175"/>
    </row>
    <row r="989" spans="1:31" ht="14.25" customHeight="1">
      <c r="A989" s="168"/>
      <c r="B989" s="169"/>
      <c r="C989" s="170"/>
      <c r="D989" s="171"/>
      <c r="AE989" s="175"/>
    </row>
    <row r="990" spans="1:31" ht="14.25" customHeight="1">
      <c r="A990" s="168"/>
      <c r="B990" s="169"/>
      <c r="C990" s="170"/>
      <c r="D990" s="171"/>
      <c r="AE990" s="175"/>
    </row>
    <row r="991" spans="1:31" ht="14.25" customHeight="1">
      <c r="A991" s="168"/>
      <c r="B991" s="169"/>
      <c r="C991" s="170"/>
      <c r="D991" s="171"/>
      <c r="AE991" s="175"/>
    </row>
    <row r="992" spans="1:31" ht="14.25" customHeight="1">
      <c r="A992" s="168"/>
      <c r="B992" s="169"/>
      <c r="C992" s="170"/>
      <c r="D992" s="171"/>
      <c r="AE992" s="175"/>
    </row>
    <row r="993" spans="1:31" ht="14.25" customHeight="1">
      <c r="A993" s="168"/>
      <c r="B993" s="169"/>
      <c r="C993" s="170"/>
      <c r="D993" s="171"/>
      <c r="AE993" s="175"/>
    </row>
    <row r="994" spans="1:31" ht="14.25" customHeight="1">
      <c r="A994" s="168"/>
      <c r="B994" s="169"/>
      <c r="C994" s="170"/>
      <c r="D994" s="171"/>
      <c r="AE994" s="175"/>
    </row>
    <row r="995" spans="1:31" ht="14.25" customHeight="1">
      <c r="A995" s="168"/>
      <c r="B995" s="169"/>
      <c r="C995" s="170"/>
      <c r="D995" s="171"/>
      <c r="AE995" s="175"/>
    </row>
    <row r="996" spans="1:31" ht="14.25" customHeight="1">
      <c r="A996" s="168"/>
      <c r="B996" s="169"/>
      <c r="C996" s="170"/>
      <c r="D996" s="171"/>
      <c r="AE996" s="175"/>
    </row>
    <row r="997" spans="1:31" ht="14.25" customHeight="1">
      <c r="A997" s="168"/>
      <c r="B997" s="169"/>
      <c r="C997" s="170"/>
      <c r="D997" s="171"/>
      <c r="AE997" s="175"/>
    </row>
    <row r="998" spans="1:31" ht="14.25" customHeight="1">
      <c r="A998" s="168"/>
      <c r="B998" s="169"/>
      <c r="C998" s="170"/>
      <c r="D998" s="171"/>
      <c r="AE998" s="175"/>
    </row>
    <row r="999" spans="1:31" ht="14.25" customHeight="1">
      <c r="A999" s="168"/>
      <c r="B999" s="169"/>
      <c r="C999" s="170"/>
      <c r="D999" s="171"/>
      <c r="AE999" s="175"/>
    </row>
    <row r="1000" spans="1:31" ht="14.25" customHeight="1">
      <c r="A1000" s="168"/>
      <c r="B1000" s="169"/>
      <c r="C1000" s="170"/>
      <c r="D1000" s="171"/>
      <c r="AE1000" s="175"/>
    </row>
  </sheetData>
  <mergeCells count="8">
    <mergeCell ref="A24:AE24"/>
    <mergeCell ref="A31:AE31"/>
    <mergeCell ref="A35:D35"/>
    <mergeCell ref="A1:AE1"/>
    <mergeCell ref="A2:AD2"/>
    <mergeCell ref="A14:D14"/>
    <mergeCell ref="A16:AE16"/>
    <mergeCell ref="A17:AE17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Composition</vt:lpstr>
      <vt:lpstr>მაინორი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2023-07-10T14:26:29Z</dcterms:modified>
</cp:coreProperties>
</file>