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ownloads\"/>
    </mc:Choice>
  </mc:AlternateContent>
  <bookViews>
    <workbookView xWindow="0" yWindow="0" windowWidth="15405" windowHeight="6930"/>
  </bookViews>
  <sheets>
    <sheet name="Composition" sheetId="1" r:id="rId1"/>
    <sheet name="Minor" sheetId="2" r:id="rId2"/>
  </sheets>
  <calcPr calcId="162913"/>
  <extLst>
    <ext uri="GoogleSheetsCustomDataVersion2">
      <go:sheetsCustomData xmlns:go="http://customooxmlschemas.google.com/" r:id="rId6" roundtripDataChecksum="qzX+kM74y/rmjw3h6WmogRtaBBz2pxC4EfVVQP8qIsE="/>
    </ext>
  </extLst>
</workbook>
</file>

<file path=xl/calcChain.xml><?xml version="1.0" encoding="utf-8"?>
<calcChain xmlns="http://schemas.openxmlformats.org/spreadsheetml/2006/main">
  <c r="AD15" i="2" l="1"/>
  <c r="AB15" i="2"/>
  <c r="Y15" i="2"/>
  <c r="V15" i="2"/>
  <c r="S15" i="2"/>
  <c r="P15" i="2"/>
  <c r="AD84" i="1"/>
  <c r="AB84" i="1"/>
  <c r="AD70" i="1"/>
  <c r="AD69" i="1"/>
  <c r="AC68" i="1"/>
  <c r="AB68" i="1"/>
  <c r="AC67" i="1"/>
  <c r="AB67" i="1"/>
  <c r="AC66" i="1"/>
  <c r="AB66" i="1"/>
  <c r="AC65" i="1"/>
  <c r="AB65" i="1"/>
  <c r="AD59" i="1"/>
  <c r="AC59" i="1"/>
  <c r="AB59" i="1"/>
  <c r="AD57" i="1"/>
  <c r="AC57" i="1"/>
  <c r="AB57" i="1"/>
  <c r="AD56" i="1"/>
  <c r="AC56" i="1"/>
  <c r="AB56" i="1"/>
  <c r="AD53" i="1"/>
  <c r="AC53" i="1"/>
  <c r="AB53" i="1"/>
  <c r="AD47" i="1"/>
  <c r="AC47" i="1"/>
  <c r="AB47" i="1"/>
  <c r="AD43" i="1"/>
  <c r="AC43" i="1"/>
  <c r="AB43" i="1"/>
  <c r="AD39" i="1"/>
  <c r="AC39" i="1"/>
  <c r="AB39" i="1"/>
  <c r="AD37" i="1"/>
  <c r="AC37" i="1"/>
  <c r="AB37" i="1"/>
  <c r="AD34" i="1"/>
  <c r="AC34" i="1"/>
  <c r="AB34" i="1"/>
  <c r="AD33" i="1"/>
  <c r="AC33" i="1"/>
  <c r="AB33" i="1"/>
  <c r="AD28" i="1"/>
  <c r="AC28" i="1"/>
  <c r="AB28" i="1"/>
  <c r="AD24" i="1"/>
  <c r="AC24" i="1"/>
  <c r="AB24" i="1"/>
  <c r="AD20" i="1"/>
  <c r="AC20" i="1"/>
  <c r="AB20" i="1"/>
  <c r="AD19" i="1"/>
  <c r="AC19" i="1"/>
  <c r="AB19" i="1"/>
  <c r="AD17" i="1"/>
  <c r="AC17" i="1"/>
  <c r="AB17" i="1"/>
  <c r="AD15" i="1"/>
  <c r="AC15" i="1"/>
  <c r="AB15" i="1"/>
  <c r="AD7" i="1"/>
  <c r="AC7" i="1"/>
  <c r="AB7" i="1"/>
  <c r="AD35" i="1" l="1"/>
  <c r="AB117" i="1"/>
  <c r="AB63" i="1"/>
  <c r="AB69" i="1"/>
  <c r="AB35" i="1"/>
  <c r="AD63" i="1"/>
  <c r="AD117" i="1" l="1"/>
</calcChain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1"/>
            <color theme="1"/>
            <rFont val="Calibri"/>
            <scheme val="minor"/>
          </rPr>
          <t>======
ID#AAAAzGdwK3E
User    (2023-06-20 10:10:19)
აქტო საათი ყველა სემესტრში ნაწილდება შემდეგნაირად: 15 საათი - სალექციო; 15 საათი - პრაქტიკუმი. სალექციო საკონტაქტო საათი ტარდება გაერთიანებულად ყველა საშემსრულებლო მიმართულების სტუდენტისათვის.  პრაქტიკუმის საკონტაქტო საათებზე სტუდენტები იყოფიან მიმართულებებად, ჯგუფში არაუმეტეს 10 სტუდენტის შემადგენლობით.</t>
        </r>
      </text>
    </comment>
    <comment ref="N20" authorId="0" shapeId="0">
      <text>
        <r>
          <rPr>
            <sz val="11"/>
            <color theme="1"/>
            <rFont val="Calibri"/>
            <scheme val="minor"/>
          </rPr>
          <t>======
ID#AAAAzGdwK2o
user    (2023-06-20 10:10:19)
15 ლექცია, ჯგუფური
15 ინდივიდუალური</t>
        </r>
      </text>
    </comment>
    <comment ref="H28" authorId="0" shapeId="0">
      <text>
        <r>
          <rPr>
            <sz val="11"/>
            <color theme="1"/>
            <rFont val="Calibri"/>
            <scheme val="minor"/>
          </rPr>
          <t>======
ID#AAAAzGdwK2s
user    (2023-06-20 10:10:19)
15 სალექციო ჯგუფური
15 ინდივიდუალური</t>
        </r>
      </text>
    </comment>
    <comment ref="K29" authorId="0" shapeId="0">
      <text>
        <r>
          <rPr>
            <sz val="11"/>
            <color theme="1"/>
            <rFont val="Calibri"/>
            <scheme val="minor"/>
          </rPr>
          <t>======
ID#AAAAzGgE0-0
user    (2023-06-20 10:10:19)
15 ლექცია ჯგუფური
15 ინდივიდუალური</t>
        </r>
      </text>
    </comment>
    <comment ref="N30" authorId="0" shapeId="0">
      <text>
        <r>
          <rPr>
            <sz val="11"/>
            <color theme="1"/>
            <rFont val="Calibri"/>
            <scheme val="minor"/>
          </rPr>
          <t>======
ID#AAAAzGdwK3A
user    (2023-06-20 10:10:19)
15 ლექცია ჯგუური
15 ინდივიდუალური</t>
        </r>
      </text>
    </comment>
    <comment ref="Q31" authorId="0" shapeId="0">
      <text>
        <r>
          <rPr>
            <sz val="11"/>
            <color theme="1"/>
            <rFont val="Calibri"/>
            <scheme val="minor"/>
          </rPr>
          <t>======
ID#AAAAzGgE0-8
user    (2023-06-20 10:10:19)
user15 ლექცია ჯგუფური
15 ინდივიდუალური</t>
        </r>
      </text>
    </comment>
    <comment ref="E39" authorId="0" shapeId="0">
      <text>
        <r>
          <rPr>
            <sz val="11"/>
            <color theme="1"/>
            <rFont val="Calibri"/>
            <scheme val="minor"/>
          </rPr>
          <t>======
ID#AAAAzGdwK2g
user    (2023-06-20 10:10:19)
15 საათი ჯგუფური, 15 ინდივიდუალური</t>
        </r>
      </text>
    </comment>
    <comment ref="H40" authorId="0" shapeId="0">
      <text>
        <r>
          <rPr>
            <sz val="11"/>
            <color theme="1"/>
            <rFont val="Calibri"/>
            <scheme val="minor"/>
          </rPr>
          <t>======
ID#AAAAzGdwK2k
user    (2023-06-20 10:10:19)
15 საათი ჯგუფური, 15 ინდივიდუალური</t>
        </r>
      </text>
    </comment>
    <comment ref="K41" authorId="0" shapeId="0">
      <text>
        <r>
          <rPr>
            <sz val="11"/>
            <color theme="1"/>
            <rFont val="Calibri"/>
            <scheme val="minor"/>
          </rPr>
          <t>======
ID#AAAAzGgE0-4
user    (2023-06-20 10:10:19)
15 საათი ჯგუფური, 15 ინდივიდუალური</t>
        </r>
      </text>
    </comment>
    <comment ref="N43" authorId="0" shapeId="0">
      <text>
        <r>
          <rPr>
            <sz val="11"/>
            <color theme="1"/>
            <rFont val="Calibri"/>
            <scheme val="minor"/>
          </rPr>
          <t>======
ID#AAAAzGdwK20
user    (2023-06-20 10:10:19)
15 საათი ჯგუფური, ქ5 ინდივიდუალური</t>
        </r>
      </text>
    </comment>
    <comment ref="Q44" authorId="0" shapeId="0">
      <text>
        <r>
          <rPr>
            <sz val="11"/>
            <color theme="1"/>
            <rFont val="Calibri"/>
            <scheme val="minor"/>
          </rPr>
          <t>======
ID#AAAAzGdwK2w
user    (2023-06-20 10:10:19)
15 საათი ჯგუფური, 15 ინდივიდუალური</t>
        </r>
      </text>
    </comment>
    <comment ref="T45" authorId="0" shapeId="0">
      <text>
        <r>
          <rPr>
            <sz val="11"/>
            <color theme="1"/>
            <rFont val="Calibri"/>
            <scheme val="minor"/>
          </rPr>
          <t>======
ID#AAAAzGdwK2c
user    (2023-06-20 10:10:19)
15 საათი ჯგუფური,  15 ინდივიდუალური</t>
        </r>
      </text>
    </comment>
    <comment ref="W46" authorId="0" shapeId="0">
      <text>
        <r>
          <rPr>
            <sz val="11"/>
            <color theme="1"/>
            <rFont val="Calibri"/>
            <scheme val="minor"/>
          </rPr>
          <t>======
ID#AAAAzGdwK24
user    (2023-06-20 10:10:19)
15 საათი ჯგუფური, 15 ინდივიდუალური</t>
        </r>
      </text>
    </comment>
    <comment ref="A80" authorId="0" shapeId="0">
      <text>
        <r>
          <rPr>
            <sz val="11"/>
            <color theme="1"/>
            <rFont val="Calibri"/>
            <scheme val="minor"/>
          </rPr>
          <t>======
ID#AAAAzGdwK3I
Administrator    (2023-06-20 10:10:19)
წინაპირობა უშლის ხელს, ან ძირითადში უნდა შეიცვალოს საგნის წინაპირობა, ან აქ უნდა შეიცვალოს ეს საგანი სხვა საგნით.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B461hH8f8SUhL0tc4K/HxjeFTcA=="/>
    </ext>
  </extLst>
</comments>
</file>

<file path=xl/comments2.xml><?xml version="1.0" encoding="utf-8"?>
<comments xmlns="http://schemas.openxmlformats.org/spreadsheetml/2006/main">
  <authors>
    <author/>
  </authors>
  <commentList>
    <comment ref="A11" authorId="0" shapeId="0">
      <text>
        <r>
          <rPr>
            <sz val="11"/>
            <color theme="1"/>
            <rFont val="Calibri"/>
            <scheme val="minor"/>
          </rPr>
          <t>======
ID#AAAAzGdwK28
Administrator    (2023-06-20 10:10:19)
წინაპირობა უშლის ხელს, ან ძირითადში უნდა შეიცვალოს საგნის წინაპირობა, ან აქ უნდა შეიცვალოს ეს საგანი სხვა საგნით.</t>
        </r>
      </text>
    </comment>
    <comment ref="A12" authorId="0" shapeId="0">
      <text>
        <r>
          <rPr>
            <sz val="11"/>
            <color theme="1"/>
            <rFont val="Calibri"/>
            <scheme val="minor"/>
          </rPr>
          <t>======
ID#AAAAzGgE0-w
Administrator    (2023-06-20 10:10:19)
წინაპირობა უშლის ხელს, ან ძირითადში უნდა შეიცვალოს საგნის წინაპირობა, ან აქ უნდა შეიცვალოს ეს საგანი სხვა საგნით.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ONfM8i5BYeJOFJq65YEOkw5/N9Q=="/>
    </ext>
  </extLst>
</comments>
</file>

<file path=xl/sharedStrings.xml><?xml version="1.0" encoding="utf-8"?>
<sst xmlns="http://schemas.openxmlformats.org/spreadsheetml/2006/main" count="427" uniqueCount="152">
  <si>
    <t>Composition Program (BA degree)</t>
  </si>
  <si>
    <t>Curriculum</t>
  </si>
  <si>
    <t>Teaching courses/components</t>
  </si>
  <si>
    <t>Semester</t>
  </si>
  <si>
    <t>Total:</t>
  </si>
  <si>
    <t>Title</t>
  </si>
  <si>
    <t>Individual/group</t>
  </si>
  <si>
    <t>Prerequisites</t>
  </si>
  <si>
    <t>1.</t>
  </si>
  <si>
    <t>2.</t>
  </si>
  <si>
    <t>3.</t>
  </si>
  <si>
    <t>4.</t>
  </si>
  <si>
    <t>5.</t>
  </si>
  <si>
    <t>6.</t>
  </si>
  <si>
    <t>Total Contact Hours</t>
  </si>
  <si>
    <t>Total Independent Hours</t>
  </si>
  <si>
    <t>Total: ECTS</t>
  </si>
  <si>
    <t>ECTS</t>
  </si>
  <si>
    <t>Contact Hours</t>
  </si>
  <si>
    <t>Independent Work</t>
  </si>
  <si>
    <t>Specialty mandatory courses - 99 ECTS Credits</t>
  </si>
  <si>
    <t>Composition I</t>
  </si>
  <si>
    <t>Individual</t>
  </si>
  <si>
    <t>No prerequisites</t>
  </si>
  <si>
    <t>Composition II</t>
  </si>
  <si>
    <t>Composition  I</t>
  </si>
  <si>
    <t>Composition III</t>
  </si>
  <si>
    <t>Composition  II</t>
  </si>
  <si>
    <t>Composition IV</t>
  </si>
  <si>
    <t>Composition V</t>
  </si>
  <si>
    <t>Composition VI</t>
  </si>
  <si>
    <t>Composition  V</t>
  </si>
  <si>
    <t>Composition VII</t>
  </si>
  <si>
    <t>Composition  VI</t>
  </si>
  <si>
    <t>Composition VIII</t>
  </si>
  <si>
    <t>Composition  VII</t>
  </si>
  <si>
    <t>Compositional techniques of the 20th century 1</t>
  </si>
  <si>
    <t>Group</t>
  </si>
  <si>
    <t>Compositional techniques of the 20th century  2</t>
  </si>
  <si>
    <t>Compositional techniques of the 20th century  1</t>
  </si>
  <si>
    <t>Organology  1</t>
  </si>
  <si>
    <t>Organology 2</t>
  </si>
  <si>
    <t>Organology 1</t>
  </si>
  <si>
    <t>The history of orchestral styles</t>
  </si>
  <si>
    <t>Orchestration 1</t>
  </si>
  <si>
    <t>Individual/Group</t>
  </si>
  <si>
    <t>Orchestration 2</t>
  </si>
  <si>
    <t>Orchestration 3</t>
  </si>
  <si>
    <t>Orchestration  2</t>
  </si>
  <si>
    <t>Orchestration 4</t>
  </si>
  <si>
    <t>Symphonic Score Reading 1</t>
  </si>
  <si>
    <t>Symphonic Score Reading 2</t>
  </si>
  <si>
    <t>Symphonic Score Reading 3</t>
  </si>
  <si>
    <t>Symphonic Score Reading 4</t>
  </si>
  <si>
    <t>Polyphony 1</t>
  </si>
  <si>
    <t>Polyphony 2</t>
  </si>
  <si>
    <t>Polyphony 3</t>
  </si>
  <si>
    <t>Polyphony 4</t>
  </si>
  <si>
    <t>Polyphony3</t>
  </si>
  <si>
    <t>Polyphony 5</t>
  </si>
  <si>
    <t>Modern/ Contemporary Notation</t>
  </si>
  <si>
    <t>Music editing program (Finale)</t>
  </si>
  <si>
    <t>General musical training courses  - 74 ECTS Credits</t>
  </si>
  <si>
    <t>Modern/Contemporary Solfeggio 1</t>
  </si>
  <si>
    <t>Modern/Contemporary Solfeggio 2</t>
  </si>
  <si>
    <t>The History and theory of harmony 1</t>
  </si>
  <si>
    <t>The History and theory of harmony  2</t>
  </si>
  <si>
    <t>The History and theory of harmony  3</t>
  </si>
  <si>
    <t>The History and theory of harmony 2</t>
  </si>
  <si>
    <t>The History and theory of harmony  4</t>
  </si>
  <si>
    <t>The History and theory of harmony 3</t>
  </si>
  <si>
    <t>Music Analysis 1</t>
  </si>
  <si>
    <t>Music Analysis 2</t>
  </si>
  <si>
    <t>Music Analysis  1</t>
  </si>
  <si>
    <t>Music Analysis 3</t>
  </si>
  <si>
    <t>Music  Analysis 4</t>
  </si>
  <si>
    <t>The  history of world music and pedagogical seminars 1</t>
  </si>
  <si>
    <t>Goup</t>
  </si>
  <si>
    <t>The  history of world music and pedagogical seminars 2</t>
  </si>
  <si>
    <t>The History of world music and pedagogical seminars  1</t>
  </si>
  <si>
    <t>The  history of world music and pedagogical seminars 3</t>
  </si>
  <si>
    <t>The  history of world music and pedagogical seminars 4</t>
  </si>
  <si>
    <t>The  history of world music and pedagogical seminars 5</t>
  </si>
  <si>
    <t>The  history of world music and pedagogical seminars 6</t>
  </si>
  <si>
    <t>Georgian Music History 2</t>
  </si>
  <si>
    <t>Georgian Music History 3</t>
  </si>
  <si>
    <t>Georgian Music History 4</t>
  </si>
  <si>
    <t>Georgian Music History  3</t>
  </si>
  <si>
    <t>The history of non-European music</t>
  </si>
  <si>
    <t>The Georgian Folklore 1</t>
  </si>
  <si>
    <t>The Georgian Folklore 2</t>
  </si>
  <si>
    <t>Piano 1</t>
  </si>
  <si>
    <t>Piano 2</t>
  </si>
  <si>
    <t>Piano  1</t>
  </si>
  <si>
    <t>Piano 3</t>
  </si>
  <si>
    <t>Piano  2</t>
  </si>
  <si>
    <t>Piano 4</t>
  </si>
  <si>
    <t>Piano  3</t>
  </si>
  <si>
    <t>Faculty Service Courses - 7 ECTS credits</t>
  </si>
  <si>
    <t>Philosophy of art</t>
  </si>
  <si>
    <t>English Language I</t>
  </si>
  <si>
    <t>English Language II</t>
  </si>
  <si>
    <t>Academic Writing</t>
  </si>
  <si>
    <t>Elective - Minor Program: Music Technology - 60 ECTS credits</t>
  </si>
  <si>
    <t>Fall Semester</t>
  </si>
  <si>
    <t>Spring Semester</t>
  </si>
  <si>
    <t>An introduction to electronic acoustic music</t>
  </si>
  <si>
    <t>No prerequisite</t>
  </si>
  <si>
    <t>√</t>
  </si>
  <si>
    <t>Electronic Composition 1 (acousmatic)</t>
  </si>
  <si>
    <t>Electronic Composition 2 (Audio synthesis)</t>
  </si>
  <si>
    <t>Electronic Composition 3 (Electroacoustic composition)</t>
  </si>
  <si>
    <t>Algorithmic Composition</t>
  </si>
  <si>
    <t>Interactive Composition</t>
  </si>
  <si>
    <t>Film and Theater Music</t>
  </si>
  <si>
    <t>Film Music Technology</t>
  </si>
  <si>
    <t>Music programming  1</t>
  </si>
  <si>
    <t>Music programming  2</t>
  </si>
  <si>
    <t xml:space="preserve">Electronic Portfolio - Installation </t>
  </si>
  <si>
    <t>Elective courses Within 20 ECTS credits, the student has the option to choose any discipline from the list of required subjects for the Music Technology program.</t>
  </si>
  <si>
    <t xml:space="preserve">Elective Courses (included Free Credits) 60 ECTS Credits </t>
  </si>
  <si>
    <t>Georgian Music History 1</t>
  </si>
  <si>
    <t>Rythmic from Compositional Angle</t>
  </si>
  <si>
    <t>Theory of Composition</t>
  </si>
  <si>
    <t>Timbres and Instrumental Theatre</t>
  </si>
  <si>
    <t>Modern Technique of Choral Writing</t>
  </si>
  <si>
    <t>Jazz Composition</t>
  </si>
  <si>
    <t>Jazz Workshop</t>
  </si>
  <si>
    <t>History of ballet art</t>
  </si>
  <si>
    <t>The dramaturgy of opera</t>
  </si>
  <si>
    <t>Embodied Music Cognition: Theory and Practical Applications</t>
  </si>
  <si>
    <t>Jazz piano 1</t>
  </si>
  <si>
    <t>Jazz piano 2</t>
  </si>
  <si>
    <t>Contemporary music ensemble 1</t>
  </si>
  <si>
    <t>Contemporary music ensemble 2</t>
  </si>
  <si>
    <t>Communication, presentation and discussion techniques</t>
  </si>
  <si>
    <t>History of Jazz and Pop</t>
  </si>
  <si>
    <t>"Standards" of jazz -  performance features 1</t>
  </si>
  <si>
    <t>"Standards" of jazz -  performance features  2</t>
  </si>
  <si>
    <t>English Language  II</t>
  </si>
  <si>
    <t>German Language  I</t>
  </si>
  <si>
    <t>German Language  II</t>
  </si>
  <si>
    <t>Italian Language</t>
  </si>
  <si>
    <t>Georgian traditional music ensemble</t>
  </si>
  <si>
    <t>Studio Class I</t>
  </si>
  <si>
    <t xml:space="preserve">Georgian folk instruments panduri </t>
  </si>
  <si>
    <t>Georgian folk instruments chonguri</t>
  </si>
  <si>
    <t>Transcript of Georgian Folk Song 1</t>
  </si>
  <si>
    <t>Transcript of Georgian Folk Song 2</t>
  </si>
  <si>
    <t>Basics of Music Therapy</t>
  </si>
  <si>
    <t>Recommended Plan for 60 ECTS credit electives programs</t>
  </si>
  <si>
    <t>Elective subjects: the student has the opportunity to select any discipline from the mandatory subjects of the Music Technology Program within 20 ECTS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</si>
</sst>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scheme val="minor"/>
    </font>
    <font>
      <b/>
      <sz val="11"/>
      <color theme="1"/>
      <name val="Times New Roman"/>
    </font>
    <font>
      <sz val="11"/>
      <name val="Calibri"/>
    </font>
    <font>
      <sz val="11"/>
      <color theme="1"/>
      <name val="Times New Roman"/>
    </font>
    <font>
      <b/>
      <sz val="12"/>
      <color theme="1"/>
      <name val="Merriweather"/>
    </font>
    <font>
      <sz val="11"/>
      <color theme="1"/>
      <name val="Calibri"/>
    </font>
    <font>
      <b/>
      <sz val="12"/>
      <color theme="1"/>
      <name val="Calibri"/>
    </font>
    <font>
      <b/>
      <sz val="12"/>
      <color rgb="FF000000"/>
      <name val="Merriweather"/>
    </font>
    <font>
      <sz val="11"/>
      <color rgb="FF000000"/>
      <name val="Calibri"/>
    </font>
    <font>
      <b/>
      <sz val="20"/>
      <color theme="1"/>
      <name val="Merriweather"/>
    </font>
    <font>
      <sz val="12"/>
      <color theme="1"/>
      <name val="Calibri"/>
    </font>
    <font>
      <b/>
      <sz val="18"/>
      <color theme="1"/>
      <name val="Merriweather"/>
    </font>
    <font>
      <b/>
      <sz val="26"/>
      <color theme="1"/>
      <name val="Merriweather"/>
    </font>
    <font>
      <b/>
      <sz val="26"/>
      <color theme="1"/>
      <name val="Times New Roman"/>
    </font>
    <font>
      <sz val="26"/>
      <color theme="1"/>
      <name val="Calibri"/>
    </font>
    <font>
      <sz val="26"/>
      <color theme="1"/>
      <name val="Times New Roman"/>
    </font>
    <font>
      <b/>
      <sz val="11"/>
      <color rgb="FFF4B083"/>
      <name val="Times New Roman"/>
    </font>
    <font>
      <sz val="11"/>
      <color theme="1"/>
      <name val="Merriweather"/>
    </font>
    <font>
      <b/>
      <sz val="11"/>
      <color rgb="FFFF0000"/>
      <name val="Times New Roman"/>
    </font>
    <font>
      <sz val="11"/>
      <color rgb="FFFF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9"/>
        <bgColor theme="9"/>
      </patternFill>
    </fill>
    <fill>
      <patternFill patternType="solid">
        <fgColor rgb="FFF4B083"/>
        <bgColor rgb="FFF4B083"/>
      </patternFill>
    </fill>
    <fill>
      <patternFill patternType="solid">
        <fgColor theme="0"/>
        <bgColor theme="0"/>
      </patternFill>
    </fill>
    <fill>
      <patternFill patternType="solid">
        <fgColor rgb="FF70AD47"/>
        <bgColor rgb="FF70AD47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 applyFont="1" applyAlignment="1"/>
    <xf numFmtId="0" fontId="3" fillId="0" borderId="0" xfId="0" applyFont="1"/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5" borderId="4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1" fillId="6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7" borderId="3" xfId="0" applyFont="1" applyFill="1" applyBorder="1" applyAlignment="1">
      <alignment vertical="center"/>
    </xf>
    <xf numFmtId="0" fontId="3" fillId="0" borderId="4" xfId="0" applyFont="1" applyBorder="1" applyAlignment="1">
      <alignment vertical="top" wrapText="1"/>
    </xf>
    <xf numFmtId="0" fontId="3" fillId="7" borderId="6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0" fontId="3" fillId="5" borderId="4" xfId="0" applyFont="1" applyFill="1" applyBorder="1" applyAlignment="1">
      <alignment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6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" fontId="1" fillId="0" borderId="8" xfId="0" applyNumberFormat="1" applyFont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4" fillId="6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top"/>
    </xf>
    <xf numFmtId="0" fontId="4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1" fontId="1" fillId="4" borderId="1" xfId="0" applyNumberFormat="1" applyFont="1" applyFill="1" applyBorder="1" applyAlignment="1">
      <alignment horizontal="center" vertical="top"/>
    </xf>
    <xf numFmtId="0" fontId="3" fillId="5" borderId="0" xfId="0" applyFont="1" applyFill="1"/>
    <xf numFmtId="0" fontId="1" fillId="4" borderId="4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0" fillId="8" borderId="3" xfId="0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10" fillId="8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1" fontId="4" fillId="6" borderId="9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top"/>
    </xf>
    <xf numFmtId="0" fontId="3" fillId="8" borderId="6" xfId="0" applyFont="1" applyFill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8" borderId="4" xfId="0" applyFont="1" applyFill="1" applyBorder="1" applyAlignment="1">
      <alignment vertical="top"/>
    </xf>
    <xf numFmtId="0" fontId="3" fillId="8" borderId="4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vertical="top" wrapText="1"/>
    </xf>
    <xf numFmtId="0" fontId="3" fillId="8" borderId="4" xfId="0" applyFont="1" applyFill="1" applyBorder="1" applyAlignment="1">
      <alignment vertical="top" wrapText="1"/>
    </xf>
    <xf numFmtId="1" fontId="1" fillId="3" borderId="0" xfId="0" applyNumberFormat="1" applyFont="1" applyFill="1" applyAlignment="1">
      <alignment horizontal="center" vertical="top"/>
    </xf>
    <xf numFmtId="1" fontId="1" fillId="3" borderId="12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3" fillId="0" borderId="8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4" xfId="0" applyFont="1" applyBorder="1"/>
    <xf numFmtId="0" fontId="16" fillId="4" borderId="4" xfId="0" applyFont="1" applyFill="1" applyBorder="1" applyAlignment="1">
      <alignment vertical="center"/>
    </xf>
    <xf numFmtId="0" fontId="3" fillId="5" borderId="17" xfId="0" applyFont="1" applyFill="1" applyBorder="1"/>
    <xf numFmtId="0" fontId="17" fillId="0" borderId="4" xfId="0" applyFont="1" applyBorder="1"/>
    <xf numFmtId="0" fontId="17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wrapText="1"/>
    </xf>
    <xf numFmtId="0" fontId="1" fillId="7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wrapText="1"/>
    </xf>
    <xf numFmtId="0" fontId="17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17" fillId="0" borderId="6" xfId="0" applyFont="1" applyBorder="1"/>
    <xf numFmtId="0" fontId="18" fillId="5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7" fillId="0" borderId="8" xfId="0" applyFont="1" applyBorder="1"/>
    <xf numFmtId="0" fontId="19" fillId="5" borderId="4" xfId="0" applyFont="1" applyFill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5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5" borderId="20" xfId="0" applyFont="1" applyFill="1" applyBorder="1"/>
    <xf numFmtId="0" fontId="3" fillId="0" borderId="9" xfId="0" applyFont="1" applyBorder="1"/>
    <xf numFmtId="0" fontId="15" fillId="5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4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8" xfId="0" applyFont="1" applyBorder="1"/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top"/>
    </xf>
    <xf numFmtId="0" fontId="2" fillId="0" borderId="13" xfId="0" applyFont="1" applyBorder="1"/>
    <xf numFmtId="0" fontId="2" fillId="0" borderId="7" xfId="0" applyFont="1" applyBorder="1"/>
    <xf numFmtId="1" fontId="1" fillId="3" borderId="12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6" xfId="0" applyFont="1" applyBorder="1"/>
    <xf numFmtId="0" fontId="1" fillId="0" borderId="5" xfId="0" applyFont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1" fontId="1" fillId="0" borderId="7" xfId="0" applyNumberFormat="1" applyFont="1" applyBorder="1" applyAlignment="1">
      <alignment horizontal="center" vertical="center"/>
    </xf>
    <xf numFmtId="0" fontId="2" fillId="0" borderId="9" xfId="0" applyFont="1" applyBorder="1"/>
    <xf numFmtId="0" fontId="1" fillId="6" borderId="7" xfId="0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" fontId="1" fillId="6" borderId="9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21" xfId="0" applyNumberFormat="1" applyFont="1" applyFill="1" applyBorder="1" applyAlignment="1">
      <alignment horizontal="center" vertical="top"/>
    </xf>
    <xf numFmtId="1" fontId="1" fillId="3" borderId="22" xfId="0" applyNumberFormat="1" applyFont="1" applyFill="1" applyBorder="1" applyAlignment="1">
      <alignment horizontal="center" vertical="top"/>
    </xf>
    <xf numFmtId="1" fontId="1" fillId="3" borderId="23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990"/>
  <sheetViews>
    <sheetView tabSelected="1" zoomScale="50" zoomScaleNormal="50" workbookViewId="0">
      <selection activeCell="A121" sqref="A121"/>
    </sheetView>
  </sheetViews>
  <sheetFormatPr defaultColWidth="14.42578125" defaultRowHeight="15" customHeight="1"/>
  <cols>
    <col min="1" max="1" width="50.42578125" customWidth="1"/>
    <col min="2" max="2" width="24" customWidth="1"/>
    <col min="3" max="3" width="28.140625" customWidth="1"/>
    <col min="4" max="4" width="7" customWidth="1"/>
    <col min="5" max="5" width="9" customWidth="1"/>
    <col min="6" max="6" width="11.140625" customWidth="1"/>
    <col min="7" max="7" width="8.28515625" customWidth="1"/>
    <col min="8" max="8" width="7.5703125" customWidth="1"/>
    <col min="9" max="9" width="8.28515625" customWidth="1"/>
    <col min="10" max="10" width="7.7109375" customWidth="1"/>
    <col min="11" max="12" width="7" customWidth="1"/>
    <col min="13" max="13" width="7.28515625" customWidth="1"/>
    <col min="14" max="14" width="6.5703125" customWidth="1"/>
    <col min="15" max="15" width="7.7109375" customWidth="1"/>
    <col min="16" max="16" width="8.28515625" customWidth="1"/>
    <col min="17" max="17" width="6.7109375" customWidth="1"/>
    <col min="18" max="18" width="7.5703125" customWidth="1"/>
    <col min="19" max="19" width="9" customWidth="1"/>
    <col min="20" max="20" width="7.5703125" customWidth="1"/>
    <col min="21" max="21" width="7.7109375" customWidth="1"/>
    <col min="22" max="22" width="7.42578125" customWidth="1"/>
    <col min="23" max="23" width="8" customWidth="1"/>
    <col min="24" max="24" width="6.7109375" customWidth="1"/>
    <col min="25" max="25" width="6.42578125" customWidth="1"/>
    <col min="26" max="26" width="7.42578125" customWidth="1"/>
    <col min="27" max="27" width="8.5703125" customWidth="1"/>
    <col min="28" max="28" width="15.28515625" customWidth="1"/>
    <col min="29" max="29" width="11.28515625" customWidth="1"/>
    <col min="30" max="30" width="16.5703125" customWidth="1"/>
    <col min="31" max="50" width="8.85546875" customWidth="1"/>
  </cols>
  <sheetData>
    <row r="1" spans="1:50" ht="38.25" customHeight="1">
      <c r="A1" s="146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4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38.25" customHeight="1">
      <c r="A2" s="146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4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38.25" customHeight="1">
      <c r="A3" s="147" t="s">
        <v>2</v>
      </c>
      <c r="B3" s="123"/>
      <c r="C3" s="124"/>
      <c r="D3" s="147" t="s">
        <v>3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4"/>
      <c r="AB3" s="2" t="s">
        <v>4</v>
      </c>
      <c r="AC3" s="2"/>
      <c r="AD3" s="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38.25" customHeight="1">
      <c r="A4" s="148" t="s">
        <v>5</v>
      </c>
      <c r="B4" s="148" t="s">
        <v>6</v>
      </c>
      <c r="C4" s="148" t="s">
        <v>7</v>
      </c>
      <c r="D4" s="147" t="s">
        <v>8</v>
      </c>
      <c r="E4" s="123"/>
      <c r="F4" s="124"/>
      <c r="G4" s="147" t="s">
        <v>9</v>
      </c>
      <c r="H4" s="123"/>
      <c r="I4" s="124"/>
      <c r="J4" s="147" t="s">
        <v>10</v>
      </c>
      <c r="K4" s="123"/>
      <c r="L4" s="124"/>
      <c r="M4" s="147" t="s">
        <v>11</v>
      </c>
      <c r="N4" s="123"/>
      <c r="O4" s="124"/>
      <c r="P4" s="147" t="s">
        <v>12</v>
      </c>
      <c r="Q4" s="123"/>
      <c r="R4" s="124"/>
      <c r="S4" s="147" t="s">
        <v>13</v>
      </c>
      <c r="T4" s="123"/>
      <c r="U4" s="124"/>
      <c r="V4" s="147">
        <v>7</v>
      </c>
      <c r="W4" s="123"/>
      <c r="X4" s="124"/>
      <c r="Y4" s="147">
        <v>8</v>
      </c>
      <c r="Z4" s="123"/>
      <c r="AA4" s="124"/>
      <c r="AB4" s="150" t="s">
        <v>14</v>
      </c>
      <c r="AC4" s="150" t="s">
        <v>15</v>
      </c>
      <c r="AD4" s="4" t="s">
        <v>16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38.25" customHeight="1">
      <c r="A5" s="149"/>
      <c r="B5" s="149"/>
      <c r="C5" s="149"/>
      <c r="D5" s="5" t="s">
        <v>17</v>
      </c>
      <c r="E5" s="6" t="s">
        <v>18</v>
      </c>
      <c r="F5" s="6" t="s">
        <v>19</v>
      </c>
      <c r="G5" s="5" t="s">
        <v>17</v>
      </c>
      <c r="H5" s="6" t="s">
        <v>18</v>
      </c>
      <c r="I5" s="6" t="s">
        <v>19</v>
      </c>
      <c r="J5" s="5" t="s">
        <v>17</v>
      </c>
      <c r="K5" s="6" t="s">
        <v>18</v>
      </c>
      <c r="L5" s="6" t="s">
        <v>19</v>
      </c>
      <c r="M5" s="5" t="s">
        <v>17</v>
      </c>
      <c r="N5" s="6" t="s">
        <v>18</v>
      </c>
      <c r="O5" s="6" t="s">
        <v>19</v>
      </c>
      <c r="P5" s="5" t="s">
        <v>17</v>
      </c>
      <c r="Q5" s="6" t="s">
        <v>18</v>
      </c>
      <c r="R5" s="6" t="s">
        <v>19</v>
      </c>
      <c r="S5" s="5" t="s">
        <v>17</v>
      </c>
      <c r="T5" s="6" t="s">
        <v>18</v>
      </c>
      <c r="U5" s="6" t="s">
        <v>19</v>
      </c>
      <c r="V5" s="5" t="s">
        <v>17</v>
      </c>
      <c r="W5" s="6" t="s">
        <v>18</v>
      </c>
      <c r="X5" s="6" t="s">
        <v>19</v>
      </c>
      <c r="Y5" s="5" t="s">
        <v>17</v>
      </c>
      <c r="Z5" s="6" t="s">
        <v>18</v>
      </c>
      <c r="AA5" s="6" t="s">
        <v>19</v>
      </c>
      <c r="AB5" s="149"/>
      <c r="AC5" s="149"/>
      <c r="AD5" s="4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38.25" customHeight="1">
      <c r="A6" s="136" t="s">
        <v>20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4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38.25" customHeight="1">
      <c r="A7" s="8" t="s">
        <v>21</v>
      </c>
      <c r="B7" s="9" t="s">
        <v>22</v>
      </c>
      <c r="C7" s="10" t="s">
        <v>23</v>
      </c>
      <c r="D7" s="11">
        <v>5</v>
      </c>
      <c r="E7" s="12">
        <v>30</v>
      </c>
      <c r="F7" s="12">
        <v>95</v>
      </c>
      <c r="G7" s="13"/>
      <c r="H7" s="12"/>
      <c r="I7" s="12"/>
      <c r="J7" s="13"/>
      <c r="K7" s="12"/>
      <c r="L7" s="12"/>
      <c r="M7" s="13"/>
      <c r="N7" s="12"/>
      <c r="O7" s="12"/>
      <c r="P7" s="13"/>
      <c r="Q7" s="12"/>
      <c r="R7" s="12"/>
      <c r="S7" s="13"/>
      <c r="T7" s="12"/>
      <c r="U7" s="12"/>
      <c r="V7" s="13"/>
      <c r="W7" s="12"/>
      <c r="X7" s="12"/>
      <c r="Y7" s="13"/>
      <c r="Z7" s="12"/>
      <c r="AA7" s="12"/>
      <c r="AB7" s="152">
        <f t="shared" ref="AB7:AC7" si="0">SUM(E7,H8,K9,N10,Q11,T12,W13,Z14)</f>
        <v>240</v>
      </c>
      <c r="AC7" s="152">
        <f t="shared" si="0"/>
        <v>1035</v>
      </c>
      <c r="AD7" s="154">
        <f>SUM(D7,G8,J9,M10,P11,S12,V13,Y14,)</f>
        <v>51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38.25" customHeight="1">
      <c r="A8" s="8" t="s">
        <v>24</v>
      </c>
      <c r="B8" s="9" t="s">
        <v>22</v>
      </c>
      <c r="C8" s="14" t="s">
        <v>25</v>
      </c>
      <c r="D8" s="15"/>
      <c r="E8" s="16"/>
      <c r="F8" s="16"/>
      <c r="G8" s="17">
        <v>5</v>
      </c>
      <c r="H8" s="16">
        <v>30</v>
      </c>
      <c r="I8" s="16">
        <v>95</v>
      </c>
      <c r="J8" s="18"/>
      <c r="K8" s="16"/>
      <c r="L8" s="16"/>
      <c r="M8" s="18"/>
      <c r="N8" s="16"/>
      <c r="O8" s="16"/>
      <c r="P8" s="18"/>
      <c r="Q8" s="16"/>
      <c r="R8" s="16"/>
      <c r="S8" s="18"/>
      <c r="T8" s="16"/>
      <c r="U8" s="16"/>
      <c r="V8" s="18"/>
      <c r="W8" s="16"/>
      <c r="X8" s="16"/>
      <c r="Y8" s="18"/>
      <c r="Z8" s="16"/>
      <c r="AA8" s="16"/>
      <c r="AB8" s="153"/>
      <c r="AC8" s="153"/>
      <c r="AD8" s="153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38.25" customHeight="1">
      <c r="A9" s="8" t="s">
        <v>26</v>
      </c>
      <c r="B9" s="9" t="s">
        <v>22</v>
      </c>
      <c r="C9" s="14" t="s">
        <v>27</v>
      </c>
      <c r="D9" s="15"/>
      <c r="E9" s="16"/>
      <c r="F9" s="16"/>
      <c r="G9" s="18"/>
      <c r="H9" s="16"/>
      <c r="I9" s="16"/>
      <c r="J9" s="17">
        <v>6</v>
      </c>
      <c r="K9" s="16">
        <v>30</v>
      </c>
      <c r="L9" s="16">
        <v>120</v>
      </c>
      <c r="M9" s="18"/>
      <c r="N9" s="16"/>
      <c r="O9" s="16"/>
      <c r="P9" s="18"/>
      <c r="Q9" s="16"/>
      <c r="R9" s="16"/>
      <c r="S9" s="18"/>
      <c r="T9" s="16"/>
      <c r="U9" s="16"/>
      <c r="V9" s="18"/>
      <c r="W9" s="16"/>
      <c r="X9" s="16"/>
      <c r="Y9" s="18"/>
      <c r="Z9" s="16"/>
      <c r="AA9" s="16"/>
      <c r="AB9" s="153"/>
      <c r="AC9" s="153"/>
      <c r="AD9" s="15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38.25" customHeight="1">
      <c r="A10" s="8" t="s">
        <v>28</v>
      </c>
      <c r="B10" s="9" t="s">
        <v>22</v>
      </c>
      <c r="C10" s="14" t="s">
        <v>26</v>
      </c>
      <c r="D10" s="15"/>
      <c r="E10" s="16"/>
      <c r="F10" s="16"/>
      <c r="G10" s="18"/>
      <c r="H10" s="16"/>
      <c r="I10" s="16"/>
      <c r="J10" s="18"/>
      <c r="K10" s="19"/>
      <c r="L10" s="16"/>
      <c r="M10" s="17">
        <v>6</v>
      </c>
      <c r="N10" s="16">
        <v>30</v>
      </c>
      <c r="O10" s="16">
        <v>120</v>
      </c>
      <c r="P10" s="18"/>
      <c r="Q10" s="16"/>
      <c r="R10" s="16"/>
      <c r="S10" s="18"/>
      <c r="T10" s="16"/>
      <c r="U10" s="16"/>
      <c r="V10" s="18"/>
      <c r="W10" s="16"/>
      <c r="X10" s="16"/>
      <c r="Y10" s="18"/>
      <c r="Z10" s="16"/>
      <c r="AA10" s="16"/>
      <c r="AB10" s="153"/>
      <c r="AC10" s="153"/>
      <c r="AD10" s="153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48" customHeight="1">
      <c r="A11" s="8" t="s">
        <v>29</v>
      </c>
      <c r="B11" s="9" t="s">
        <v>22</v>
      </c>
      <c r="C11" s="14" t="s">
        <v>28</v>
      </c>
      <c r="D11" s="15"/>
      <c r="E11" s="16"/>
      <c r="F11" s="16"/>
      <c r="G11" s="18"/>
      <c r="H11" s="16"/>
      <c r="I11" s="16"/>
      <c r="J11" s="18"/>
      <c r="K11" s="16"/>
      <c r="L11" s="16"/>
      <c r="M11" s="18"/>
      <c r="N11" s="16"/>
      <c r="O11" s="16"/>
      <c r="P11" s="17">
        <v>7</v>
      </c>
      <c r="Q11" s="16">
        <v>30</v>
      </c>
      <c r="R11" s="16">
        <v>145</v>
      </c>
      <c r="S11" s="18"/>
      <c r="T11" s="16"/>
      <c r="U11" s="16"/>
      <c r="V11" s="18"/>
      <c r="W11" s="16"/>
      <c r="X11" s="16"/>
      <c r="Y11" s="18"/>
      <c r="Z11" s="16"/>
      <c r="AA11" s="16"/>
      <c r="AB11" s="153"/>
      <c r="AC11" s="153"/>
      <c r="AD11" s="15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38.25" customHeight="1">
      <c r="A12" s="8" t="s">
        <v>30</v>
      </c>
      <c r="B12" s="9" t="s">
        <v>22</v>
      </c>
      <c r="C12" s="14" t="s">
        <v>31</v>
      </c>
      <c r="D12" s="15"/>
      <c r="E12" s="16"/>
      <c r="F12" s="16"/>
      <c r="G12" s="18"/>
      <c r="H12" s="16"/>
      <c r="I12" s="16"/>
      <c r="J12" s="18"/>
      <c r="K12" s="16"/>
      <c r="L12" s="16"/>
      <c r="M12" s="18"/>
      <c r="N12" s="16"/>
      <c r="O12" s="16"/>
      <c r="P12" s="18"/>
      <c r="Q12" s="16"/>
      <c r="R12" s="16"/>
      <c r="S12" s="17">
        <v>7</v>
      </c>
      <c r="T12" s="16">
        <v>30</v>
      </c>
      <c r="U12" s="16">
        <v>145</v>
      </c>
      <c r="V12" s="18"/>
      <c r="W12" s="16"/>
      <c r="X12" s="16"/>
      <c r="Y12" s="18"/>
      <c r="Z12" s="16"/>
      <c r="AA12" s="16"/>
      <c r="AB12" s="153"/>
      <c r="AC12" s="153"/>
      <c r="AD12" s="15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38.25" customHeight="1">
      <c r="A13" s="8" t="s">
        <v>32</v>
      </c>
      <c r="B13" s="9" t="s">
        <v>22</v>
      </c>
      <c r="C13" s="14" t="s">
        <v>33</v>
      </c>
      <c r="D13" s="15"/>
      <c r="E13" s="16"/>
      <c r="F13" s="16"/>
      <c r="G13" s="18"/>
      <c r="H13" s="16"/>
      <c r="I13" s="16"/>
      <c r="J13" s="18"/>
      <c r="K13" s="16"/>
      <c r="L13" s="16"/>
      <c r="M13" s="18"/>
      <c r="N13" s="16"/>
      <c r="O13" s="16"/>
      <c r="P13" s="18"/>
      <c r="Q13" s="16"/>
      <c r="R13" s="16"/>
      <c r="S13" s="18"/>
      <c r="T13" s="16"/>
      <c r="U13" s="16"/>
      <c r="V13" s="17">
        <v>7</v>
      </c>
      <c r="W13" s="16">
        <v>30</v>
      </c>
      <c r="X13" s="16">
        <v>145</v>
      </c>
      <c r="Y13" s="18"/>
      <c r="Z13" s="16"/>
      <c r="AA13" s="16"/>
      <c r="AB13" s="153"/>
      <c r="AC13" s="153"/>
      <c r="AD13" s="153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38.25" customHeight="1">
      <c r="A14" s="8" t="s">
        <v>34</v>
      </c>
      <c r="B14" s="9" t="s">
        <v>22</v>
      </c>
      <c r="C14" s="14" t="s">
        <v>35</v>
      </c>
      <c r="D14" s="15"/>
      <c r="E14" s="16"/>
      <c r="F14" s="16"/>
      <c r="G14" s="18"/>
      <c r="H14" s="16"/>
      <c r="I14" s="16"/>
      <c r="J14" s="18"/>
      <c r="K14" s="16"/>
      <c r="L14" s="16"/>
      <c r="M14" s="18"/>
      <c r="N14" s="16"/>
      <c r="O14" s="16"/>
      <c r="P14" s="18"/>
      <c r="Q14" s="16"/>
      <c r="R14" s="16"/>
      <c r="S14" s="18"/>
      <c r="T14" s="16"/>
      <c r="U14" s="16"/>
      <c r="V14" s="18"/>
      <c r="W14" s="16"/>
      <c r="X14" s="16"/>
      <c r="Y14" s="17">
        <v>8</v>
      </c>
      <c r="Z14" s="16">
        <v>30</v>
      </c>
      <c r="AA14" s="16">
        <v>170</v>
      </c>
      <c r="AB14" s="127"/>
      <c r="AC14" s="127"/>
      <c r="AD14" s="127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38.25" customHeight="1">
      <c r="A15" s="20" t="s">
        <v>36</v>
      </c>
      <c r="B15" s="21" t="s">
        <v>37</v>
      </c>
      <c r="C15" s="22" t="s">
        <v>28</v>
      </c>
      <c r="D15" s="15"/>
      <c r="E15" s="16"/>
      <c r="F15" s="16"/>
      <c r="G15" s="18"/>
      <c r="H15" s="16"/>
      <c r="I15" s="16"/>
      <c r="J15" s="18"/>
      <c r="K15" s="16"/>
      <c r="L15" s="16"/>
      <c r="M15" s="18"/>
      <c r="N15" s="16"/>
      <c r="O15" s="16"/>
      <c r="P15" s="17">
        <v>3</v>
      </c>
      <c r="Q15" s="16">
        <v>30</v>
      </c>
      <c r="R15" s="16">
        <v>45</v>
      </c>
      <c r="S15" s="18"/>
      <c r="T15" s="16"/>
      <c r="U15" s="16"/>
      <c r="V15" s="18"/>
      <c r="W15" s="16"/>
      <c r="X15" s="16"/>
      <c r="Y15" s="18"/>
      <c r="Z15" s="16"/>
      <c r="AA15" s="16"/>
      <c r="AB15" s="155">
        <f t="shared" ref="AB15:AC15" si="1">SUM(Q15,T16)</f>
        <v>60</v>
      </c>
      <c r="AC15" s="155">
        <f t="shared" si="1"/>
        <v>90</v>
      </c>
      <c r="AD15" s="156">
        <f>SUM(P15,S16)</f>
        <v>6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38.25" customHeight="1">
      <c r="A16" s="20" t="s">
        <v>38</v>
      </c>
      <c r="B16" s="21" t="s">
        <v>37</v>
      </c>
      <c r="C16" s="20" t="s">
        <v>39</v>
      </c>
      <c r="D16" s="15"/>
      <c r="E16" s="16"/>
      <c r="F16" s="16"/>
      <c r="G16" s="18"/>
      <c r="H16" s="16"/>
      <c r="I16" s="16"/>
      <c r="J16" s="18"/>
      <c r="K16" s="16"/>
      <c r="L16" s="16"/>
      <c r="M16" s="18"/>
      <c r="N16" s="16"/>
      <c r="O16" s="16"/>
      <c r="P16" s="18"/>
      <c r="Q16" s="16"/>
      <c r="R16" s="16"/>
      <c r="S16" s="17">
        <v>3</v>
      </c>
      <c r="T16" s="16">
        <v>30</v>
      </c>
      <c r="U16" s="16">
        <v>45</v>
      </c>
      <c r="V16" s="18"/>
      <c r="W16" s="16"/>
      <c r="X16" s="16"/>
      <c r="Y16" s="18"/>
      <c r="Z16" s="16"/>
      <c r="AA16" s="16"/>
      <c r="AB16" s="127"/>
      <c r="AC16" s="127"/>
      <c r="AD16" s="127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3.5" customHeight="1">
      <c r="A17" s="8" t="s">
        <v>40</v>
      </c>
      <c r="B17" s="21" t="s">
        <v>37</v>
      </c>
      <c r="C17" s="23" t="s">
        <v>23</v>
      </c>
      <c r="D17" s="24">
        <v>2</v>
      </c>
      <c r="E17" s="16">
        <v>30</v>
      </c>
      <c r="F17" s="16">
        <v>20</v>
      </c>
      <c r="G17" s="18"/>
      <c r="H17" s="16"/>
      <c r="I17" s="16"/>
      <c r="J17" s="18"/>
      <c r="K17" s="16"/>
      <c r="L17" s="16"/>
      <c r="M17" s="18"/>
      <c r="N17" s="16"/>
      <c r="O17" s="16"/>
      <c r="P17" s="18"/>
      <c r="Q17" s="19"/>
      <c r="R17" s="16"/>
      <c r="S17" s="18"/>
      <c r="T17" s="16"/>
      <c r="U17" s="16"/>
      <c r="V17" s="18"/>
      <c r="W17" s="16"/>
      <c r="X17" s="16"/>
      <c r="Y17" s="18"/>
      <c r="Z17" s="25"/>
      <c r="AA17" s="25"/>
      <c r="AB17" s="165">
        <f t="shared" ref="AB17:AC17" si="2">SUM(E17,H18)</f>
        <v>60</v>
      </c>
      <c r="AC17" s="165">
        <f t="shared" si="2"/>
        <v>40</v>
      </c>
      <c r="AD17" s="166">
        <f>SUM(D17,G18)</f>
        <v>4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3.5" customHeight="1">
      <c r="A18" s="8" t="s">
        <v>41</v>
      </c>
      <c r="B18" s="21" t="s">
        <v>37</v>
      </c>
      <c r="C18" s="8" t="s">
        <v>42</v>
      </c>
      <c r="D18" s="15"/>
      <c r="E18" s="16"/>
      <c r="F18" s="16"/>
      <c r="G18" s="17">
        <v>2</v>
      </c>
      <c r="H18" s="16">
        <v>30</v>
      </c>
      <c r="I18" s="16">
        <v>20</v>
      </c>
      <c r="J18" s="18"/>
      <c r="K18" s="16"/>
      <c r="L18" s="16"/>
      <c r="M18" s="18"/>
      <c r="N18" s="16"/>
      <c r="O18" s="16"/>
      <c r="P18" s="18"/>
      <c r="Q18" s="16"/>
      <c r="R18" s="16"/>
      <c r="S18" s="18"/>
      <c r="T18" s="16"/>
      <c r="U18" s="16"/>
      <c r="V18" s="18"/>
      <c r="W18" s="16"/>
      <c r="X18" s="16"/>
      <c r="Y18" s="18"/>
      <c r="Z18" s="16"/>
      <c r="AA18" s="16"/>
      <c r="AB18" s="127"/>
      <c r="AC18" s="127"/>
      <c r="AD18" s="127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30.75" customHeight="1">
      <c r="A19" s="20" t="s">
        <v>43</v>
      </c>
      <c r="B19" s="21" t="s">
        <v>37</v>
      </c>
      <c r="C19" s="23" t="s">
        <v>23</v>
      </c>
      <c r="D19" s="15"/>
      <c r="E19" s="19"/>
      <c r="F19" s="19"/>
      <c r="G19" s="18"/>
      <c r="H19" s="19"/>
      <c r="I19" s="19"/>
      <c r="J19" s="17">
        <v>2</v>
      </c>
      <c r="K19" s="19">
        <v>15</v>
      </c>
      <c r="L19" s="19">
        <v>35</v>
      </c>
      <c r="M19" s="18"/>
      <c r="N19" s="16"/>
      <c r="O19" s="16"/>
      <c r="P19" s="18"/>
      <c r="Q19" s="16"/>
      <c r="R19" s="16"/>
      <c r="S19" s="18"/>
      <c r="T19" s="16"/>
      <c r="U19" s="16"/>
      <c r="V19" s="18"/>
      <c r="W19" s="16"/>
      <c r="X19" s="16"/>
      <c r="Y19" s="18"/>
      <c r="Z19" s="16"/>
      <c r="AA19" s="16"/>
      <c r="AB19" s="26">
        <f t="shared" ref="AB19:AC19" si="3">SUM(K19)</f>
        <v>15</v>
      </c>
      <c r="AC19" s="26">
        <f t="shared" si="3"/>
        <v>35</v>
      </c>
      <c r="AD19" s="27">
        <f>SUM(J19)</f>
        <v>2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3.5" customHeight="1">
      <c r="A20" s="20" t="s">
        <v>44</v>
      </c>
      <c r="B20" s="21" t="s">
        <v>45</v>
      </c>
      <c r="C20" s="28" t="s">
        <v>41</v>
      </c>
      <c r="D20" s="15"/>
      <c r="E20" s="16"/>
      <c r="F20" s="16"/>
      <c r="G20" s="18"/>
      <c r="H20" s="16"/>
      <c r="I20" s="16"/>
      <c r="J20" s="18"/>
      <c r="K20" s="16"/>
      <c r="L20" s="19"/>
      <c r="M20" s="17">
        <v>2</v>
      </c>
      <c r="N20" s="16">
        <v>30</v>
      </c>
      <c r="O20" s="16">
        <v>20</v>
      </c>
      <c r="P20" s="18"/>
      <c r="Q20" s="25"/>
      <c r="R20" s="25"/>
      <c r="S20" s="18"/>
      <c r="T20" s="16"/>
      <c r="U20" s="16"/>
      <c r="V20" s="18"/>
      <c r="W20" s="16"/>
      <c r="X20" s="16"/>
      <c r="Y20" s="18"/>
      <c r="Z20" s="16"/>
      <c r="AA20" s="16"/>
      <c r="AB20" s="167">
        <f>SUM(N20,Q21,T22,W23)</f>
        <v>75</v>
      </c>
      <c r="AC20" s="165">
        <f>SUM(O20,R21,U22,X23)</f>
        <v>125</v>
      </c>
      <c r="AD20" s="168">
        <f>SUM(M20,P21,S22,V23)</f>
        <v>8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3.5" customHeight="1">
      <c r="A21" s="20" t="s">
        <v>46</v>
      </c>
      <c r="B21" s="21" t="s">
        <v>45</v>
      </c>
      <c r="C21" s="20" t="s">
        <v>44</v>
      </c>
      <c r="D21" s="15"/>
      <c r="E21" s="16"/>
      <c r="F21" s="16"/>
      <c r="G21" s="18"/>
      <c r="H21" s="16"/>
      <c r="I21" s="16"/>
      <c r="J21" s="18"/>
      <c r="K21" s="16"/>
      <c r="L21" s="16"/>
      <c r="M21" s="18"/>
      <c r="N21" s="16"/>
      <c r="O21" s="16"/>
      <c r="P21" s="17">
        <v>2</v>
      </c>
      <c r="Q21" s="16">
        <v>15</v>
      </c>
      <c r="R21" s="16">
        <v>35</v>
      </c>
      <c r="S21" s="18"/>
      <c r="T21" s="16"/>
      <c r="U21" s="16"/>
      <c r="V21" s="18"/>
      <c r="W21" s="16"/>
      <c r="X21" s="16"/>
      <c r="Y21" s="18"/>
      <c r="Z21" s="16"/>
      <c r="AA21" s="16"/>
      <c r="AB21" s="153"/>
      <c r="AC21" s="153"/>
      <c r="AD21" s="153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3.5" customHeight="1">
      <c r="A22" s="20" t="s">
        <v>47</v>
      </c>
      <c r="B22" s="21" t="s">
        <v>22</v>
      </c>
      <c r="C22" s="20" t="s">
        <v>48</v>
      </c>
      <c r="D22" s="15"/>
      <c r="E22" s="16"/>
      <c r="F22" s="16"/>
      <c r="G22" s="18"/>
      <c r="H22" s="16"/>
      <c r="I22" s="16"/>
      <c r="J22" s="18"/>
      <c r="K22" s="16"/>
      <c r="L22" s="16"/>
      <c r="M22" s="18"/>
      <c r="N22" s="16"/>
      <c r="O22" s="16"/>
      <c r="P22" s="18"/>
      <c r="Q22" s="16"/>
      <c r="R22" s="16"/>
      <c r="S22" s="17">
        <v>2</v>
      </c>
      <c r="T22" s="16">
        <v>15</v>
      </c>
      <c r="U22" s="16">
        <v>35</v>
      </c>
      <c r="V22" s="18"/>
      <c r="W22" s="16"/>
      <c r="X22" s="16"/>
      <c r="Y22" s="18"/>
      <c r="Z22" s="16"/>
      <c r="AA22" s="16"/>
      <c r="AB22" s="153"/>
      <c r="AC22" s="153"/>
      <c r="AD22" s="153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3.5" customHeight="1">
      <c r="A23" s="20" t="s">
        <v>49</v>
      </c>
      <c r="B23" s="21" t="s">
        <v>22</v>
      </c>
      <c r="C23" s="20" t="s">
        <v>47</v>
      </c>
      <c r="D23" s="15"/>
      <c r="E23" s="16"/>
      <c r="F23" s="16"/>
      <c r="G23" s="18"/>
      <c r="H23" s="16"/>
      <c r="I23" s="16"/>
      <c r="J23" s="18"/>
      <c r="K23" s="16"/>
      <c r="L23" s="16"/>
      <c r="M23" s="18"/>
      <c r="N23" s="16"/>
      <c r="O23" s="16"/>
      <c r="P23" s="18"/>
      <c r="Q23" s="16"/>
      <c r="R23" s="16"/>
      <c r="S23" s="18"/>
      <c r="T23" s="16"/>
      <c r="U23" s="16"/>
      <c r="V23" s="17">
        <v>2</v>
      </c>
      <c r="W23" s="16">
        <v>15</v>
      </c>
      <c r="X23" s="16">
        <v>35</v>
      </c>
      <c r="Y23" s="18"/>
      <c r="Z23" s="16"/>
      <c r="AA23" s="16"/>
      <c r="AB23" s="127"/>
      <c r="AC23" s="127"/>
      <c r="AD23" s="12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3.5" customHeight="1">
      <c r="A24" s="20" t="s">
        <v>50</v>
      </c>
      <c r="B24" s="21" t="s">
        <v>22</v>
      </c>
      <c r="C24" s="23" t="s">
        <v>23</v>
      </c>
      <c r="D24" s="24">
        <v>2</v>
      </c>
      <c r="E24" s="16">
        <v>15</v>
      </c>
      <c r="F24" s="16">
        <v>35</v>
      </c>
      <c r="G24" s="18"/>
      <c r="H24" s="16"/>
      <c r="I24" s="16"/>
      <c r="J24" s="18"/>
      <c r="K24" s="16"/>
      <c r="L24" s="19"/>
      <c r="M24" s="18"/>
      <c r="N24" s="16"/>
      <c r="O24" s="16"/>
      <c r="P24" s="18"/>
      <c r="Q24" s="16"/>
      <c r="R24" s="16"/>
      <c r="S24" s="18"/>
      <c r="T24" s="16"/>
      <c r="U24" s="16"/>
      <c r="V24" s="18"/>
      <c r="W24" s="16"/>
      <c r="X24" s="16"/>
      <c r="Y24" s="18"/>
      <c r="Z24" s="16"/>
      <c r="AA24" s="16"/>
      <c r="AB24" s="155">
        <f t="shared" ref="AB24:AC24" si="4">SUM(E24,H25,K26,N27)</f>
        <v>60</v>
      </c>
      <c r="AC24" s="155">
        <f t="shared" si="4"/>
        <v>140</v>
      </c>
      <c r="AD24" s="156">
        <f>SUM(D24,G25,J26,M27)</f>
        <v>8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3.5" customHeight="1">
      <c r="A25" s="20" t="s">
        <v>51</v>
      </c>
      <c r="B25" s="21" t="s">
        <v>22</v>
      </c>
      <c r="C25" s="20" t="s">
        <v>50</v>
      </c>
      <c r="D25" s="15"/>
      <c r="E25" s="16"/>
      <c r="F25" s="16"/>
      <c r="G25" s="17">
        <v>2</v>
      </c>
      <c r="H25" s="16">
        <v>15</v>
      </c>
      <c r="I25" s="16">
        <v>35</v>
      </c>
      <c r="J25" s="18"/>
      <c r="K25" s="16"/>
      <c r="L25" s="16"/>
      <c r="M25" s="18"/>
      <c r="N25" s="16"/>
      <c r="O25" s="19"/>
      <c r="P25" s="18"/>
      <c r="Q25" s="16"/>
      <c r="R25" s="16"/>
      <c r="S25" s="18"/>
      <c r="T25" s="16"/>
      <c r="U25" s="16"/>
      <c r="V25" s="18"/>
      <c r="W25" s="16"/>
      <c r="X25" s="16"/>
      <c r="Y25" s="18"/>
      <c r="Z25" s="16"/>
      <c r="AA25" s="16"/>
      <c r="AB25" s="153"/>
      <c r="AC25" s="153"/>
      <c r="AD25" s="153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3.5" customHeight="1">
      <c r="A26" s="14" t="s">
        <v>52</v>
      </c>
      <c r="B26" s="21" t="s">
        <v>22</v>
      </c>
      <c r="C26" s="20" t="s">
        <v>51</v>
      </c>
      <c r="D26" s="15"/>
      <c r="E26" s="16"/>
      <c r="F26" s="16"/>
      <c r="G26" s="18"/>
      <c r="H26" s="16"/>
      <c r="I26" s="16"/>
      <c r="J26" s="17">
        <v>2</v>
      </c>
      <c r="K26" s="16">
        <v>15</v>
      </c>
      <c r="L26" s="16">
        <v>35</v>
      </c>
      <c r="M26" s="18"/>
      <c r="N26" s="16"/>
      <c r="O26" s="16"/>
      <c r="P26" s="18"/>
      <c r="Q26" s="16"/>
      <c r="R26" s="16"/>
      <c r="S26" s="18"/>
      <c r="T26" s="25"/>
      <c r="U26" s="16"/>
      <c r="V26" s="18"/>
      <c r="W26" s="16"/>
      <c r="X26" s="16"/>
      <c r="Y26" s="18"/>
      <c r="Z26" s="16"/>
      <c r="AA26" s="16"/>
      <c r="AB26" s="153"/>
      <c r="AC26" s="153"/>
      <c r="AD26" s="153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3.5" customHeight="1">
      <c r="A27" s="14" t="s">
        <v>53</v>
      </c>
      <c r="B27" s="21" t="s">
        <v>22</v>
      </c>
      <c r="C27" s="14" t="s">
        <v>52</v>
      </c>
      <c r="D27" s="15"/>
      <c r="E27" s="16"/>
      <c r="F27" s="16"/>
      <c r="G27" s="18"/>
      <c r="H27" s="16"/>
      <c r="I27" s="16"/>
      <c r="J27" s="18"/>
      <c r="K27" s="16"/>
      <c r="L27" s="16"/>
      <c r="M27" s="17">
        <v>2</v>
      </c>
      <c r="N27" s="16">
        <v>15</v>
      </c>
      <c r="O27" s="16">
        <v>35</v>
      </c>
      <c r="P27" s="18"/>
      <c r="Q27" s="16"/>
      <c r="R27" s="16"/>
      <c r="S27" s="18"/>
      <c r="T27" s="25"/>
      <c r="U27" s="16"/>
      <c r="V27" s="18"/>
      <c r="W27" s="16"/>
      <c r="X27" s="16"/>
      <c r="Y27" s="18"/>
      <c r="Z27" s="16"/>
      <c r="AA27" s="16"/>
      <c r="AB27" s="127"/>
      <c r="AC27" s="127"/>
      <c r="AD27" s="127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3.5" customHeight="1">
      <c r="A28" s="14" t="s">
        <v>54</v>
      </c>
      <c r="B28" s="29" t="s">
        <v>45</v>
      </c>
      <c r="C28" s="23" t="s">
        <v>23</v>
      </c>
      <c r="D28" s="24">
        <v>3</v>
      </c>
      <c r="E28" s="16">
        <v>30</v>
      </c>
      <c r="F28" s="16">
        <v>45</v>
      </c>
      <c r="G28" s="18"/>
      <c r="H28" s="16"/>
      <c r="I28" s="16"/>
      <c r="J28" s="18"/>
      <c r="K28" s="16"/>
      <c r="L28" s="16"/>
      <c r="M28" s="18"/>
      <c r="N28" s="16"/>
      <c r="O28" s="16"/>
      <c r="P28" s="18"/>
      <c r="Q28" s="16"/>
      <c r="R28" s="16"/>
      <c r="S28" s="18"/>
      <c r="T28" s="16"/>
      <c r="U28" s="16"/>
      <c r="V28" s="18"/>
      <c r="W28" s="16"/>
      <c r="X28" s="16"/>
      <c r="Y28" s="18"/>
      <c r="Z28" s="16"/>
      <c r="AA28" s="16"/>
      <c r="AB28" s="167">
        <f>SUM(E28,H29,K30,N31,Q32)</f>
        <v>150</v>
      </c>
      <c r="AC28" s="167">
        <f>SUM(F28:F32,I28:I32,L28:L32,O28:O32,R28:R32,U28:U32)</f>
        <v>225</v>
      </c>
      <c r="AD28" s="156">
        <f>SUM(D28:D32,G28:G32,J28:J32,M28:M32,P28:P32,S28:S32,V28:V32)</f>
        <v>15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3.5" customHeight="1">
      <c r="A29" s="14" t="s">
        <v>55</v>
      </c>
      <c r="B29" s="29" t="s">
        <v>45</v>
      </c>
      <c r="C29" s="14" t="s">
        <v>54</v>
      </c>
      <c r="D29" s="15"/>
      <c r="E29" s="16"/>
      <c r="F29" s="16"/>
      <c r="G29" s="17">
        <v>3</v>
      </c>
      <c r="H29" s="16">
        <v>30</v>
      </c>
      <c r="I29" s="16">
        <v>45</v>
      </c>
      <c r="J29" s="18"/>
      <c r="K29" s="16"/>
      <c r="L29" s="16"/>
      <c r="M29" s="18"/>
      <c r="N29" s="16"/>
      <c r="O29" s="16"/>
      <c r="P29" s="17"/>
      <c r="Q29" s="16"/>
      <c r="R29" s="16"/>
      <c r="S29" s="18"/>
      <c r="T29" s="16"/>
      <c r="U29" s="16"/>
      <c r="V29" s="18"/>
      <c r="W29" s="16"/>
      <c r="X29" s="16"/>
      <c r="Y29" s="18"/>
      <c r="Z29" s="16"/>
      <c r="AA29" s="16"/>
      <c r="AB29" s="153"/>
      <c r="AC29" s="153"/>
      <c r="AD29" s="153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3.5" customHeight="1">
      <c r="A30" s="14" t="s">
        <v>56</v>
      </c>
      <c r="B30" s="29" t="s">
        <v>45</v>
      </c>
      <c r="C30" s="14" t="s">
        <v>55</v>
      </c>
      <c r="D30" s="15"/>
      <c r="E30" s="16"/>
      <c r="F30" s="16"/>
      <c r="G30" s="18"/>
      <c r="H30" s="16"/>
      <c r="I30" s="16"/>
      <c r="J30" s="17">
        <v>3</v>
      </c>
      <c r="K30" s="16">
        <v>30</v>
      </c>
      <c r="L30" s="16">
        <v>45</v>
      </c>
      <c r="M30" s="18"/>
      <c r="N30" s="16"/>
      <c r="O30" s="16"/>
      <c r="P30" s="18"/>
      <c r="Q30" s="16"/>
      <c r="R30" s="16"/>
      <c r="S30" s="18"/>
      <c r="T30" s="16"/>
      <c r="U30" s="16"/>
      <c r="V30" s="18"/>
      <c r="W30" s="16"/>
      <c r="X30" s="16"/>
      <c r="Y30" s="18"/>
      <c r="Z30" s="16"/>
      <c r="AA30" s="16"/>
      <c r="AB30" s="153"/>
      <c r="AC30" s="153"/>
      <c r="AD30" s="153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3.5" customHeight="1">
      <c r="A31" s="14" t="s">
        <v>57</v>
      </c>
      <c r="B31" s="29" t="s">
        <v>45</v>
      </c>
      <c r="C31" s="14" t="s">
        <v>58</v>
      </c>
      <c r="D31" s="15"/>
      <c r="E31" s="16"/>
      <c r="F31" s="16"/>
      <c r="G31" s="18"/>
      <c r="H31" s="16"/>
      <c r="I31" s="16"/>
      <c r="J31" s="18"/>
      <c r="K31" s="16"/>
      <c r="L31" s="16"/>
      <c r="M31" s="17">
        <v>3</v>
      </c>
      <c r="N31" s="16">
        <v>30</v>
      </c>
      <c r="O31" s="16">
        <v>45</v>
      </c>
      <c r="P31" s="18"/>
      <c r="Q31" s="16"/>
      <c r="R31" s="16"/>
      <c r="S31" s="18"/>
      <c r="T31" s="16"/>
      <c r="U31" s="16"/>
      <c r="V31" s="18"/>
      <c r="W31" s="16"/>
      <c r="X31" s="16"/>
      <c r="Y31" s="18"/>
      <c r="Z31" s="16"/>
      <c r="AA31" s="16"/>
      <c r="AB31" s="153"/>
      <c r="AC31" s="153"/>
      <c r="AD31" s="153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38.25" customHeight="1">
      <c r="A32" s="14" t="s">
        <v>59</v>
      </c>
      <c r="B32" s="29" t="s">
        <v>45</v>
      </c>
      <c r="C32" s="14" t="s">
        <v>57</v>
      </c>
      <c r="D32" s="15"/>
      <c r="E32" s="16"/>
      <c r="F32" s="16"/>
      <c r="G32" s="18"/>
      <c r="H32" s="16"/>
      <c r="I32" s="16"/>
      <c r="J32" s="18"/>
      <c r="K32" s="16"/>
      <c r="L32" s="16"/>
      <c r="M32" s="18"/>
      <c r="N32" s="16"/>
      <c r="O32" s="16"/>
      <c r="P32" s="17">
        <v>3</v>
      </c>
      <c r="Q32" s="16">
        <v>30</v>
      </c>
      <c r="R32" s="16">
        <v>45</v>
      </c>
      <c r="S32" s="18"/>
      <c r="T32" s="16"/>
      <c r="U32" s="16"/>
      <c r="V32" s="18"/>
      <c r="W32" s="16"/>
      <c r="X32" s="16"/>
      <c r="Y32" s="18"/>
      <c r="Z32" s="16"/>
      <c r="AA32" s="16"/>
      <c r="AB32" s="127"/>
      <c r="AC32" s="127"/>
      <c r="AD32" s="127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38.25" customHeight="1">
      <c r="A33" s="20" t="s">
        <v>60</v>
      </c>
      <c r="B33" s="30" t="s">
        <v>37</v>
      </c>
      <c r="C33" s="23" t="s">
        <v>23</v>
      </c>
      <c r="D33" s="15"/>
      <c r="E33" s="16"/>
      <c r="F33" s="16"/>
      <c r="G33" s="18"/>
      <c r="H33" s="16"/>
      <c r="I33" s="16"/>
      <c r="J33" s="18"/>
      <c r="K33" s="16"/>
      <c r="L33" s="16"/>
      <c r="M33" s="17">
        <v>2</v>
      </c>
      <c r="N33" s="16">
        <v>15</v>
      </c>
      <c r="O33" s="16">
        <v>35</v>
      </c>
      <c r="P33" s="18"/>
      <c r="Q33" s="16"/>
      <c r="R33" s="16"/>
      <c r="S33" s="18"/>
      <c r="T33" s="16"/>
      <c r="U33" s="16"/>
      <c r="V33" s="18"/>
      <c r="W33" s="16"/>
      <c r="X33" s="16"/>
      <c r="Y33" s="18"/>
      <c r="Z33" s="16"/>
      <c r="AA33" s="16"/>
      <c r="AB33" s="31">
        <f t="shared" ref="AB33:AC33" si="5">SUM(N33)</f>
        <v>15</v>
      </c>
      <c r="AC33" s="31">
        <f t="shared" si="5"/>
        <v>35</v>
      </c>
      <c r="AD33" s="17">
        <f>SUM(M33)</f>
        <v>2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38.25" customHeight="1">
      <c r="A34" s="20" t="s">
        <v>61</v>
      </c>
      <c r="B34" s="30" t="s">
        <v>37</v>
      </c>
      <c r="C34" s="23" t="s">
        <v>23</v>
      </c>
      <c r="D34" s="15"/>
      <c r="E34" s="16"/>
      <c r="F34" s="16"/>
      <c r="G34" s="17">
        <v>3</v>
      </c>
      <c r="H34" s="16">
        <v>30</v>
      </c>
      <c r="I34" s="16">
        <v>45</v>
      </c>
      <c r="J34" s="18"/>
      <c r="K34" s="16"/>
      <c r="L34" s="16"/>
      <c r="M34" s="18"/>
      <c r="N34" s="16"/>
      <c r="O34" s="16"/>
      <c r="P34" s="18"/>
      <c r="Q34" s="16"/>
      <c r="R34" s="16"/>
      <c r="S34" s="18"/>
      <c r="T34" s="16"/>
      <c r="U34" s="16"/>
      <c r="V34" s="18"/>
      <c r="W34" s="16"/>
      <c r="X34" s="16"/>
      <c r="Y34" s="18"/>
      <c r="Z34" s="16"/>
      <c r="AA34" s="16"/>
      <c r="AB34" s="16">
        <f t="shared" ref="AB34:AC34" si="6">SUM(E34,H34,K34,N34,Q34,T34,W34, Z34)</f>
        <v>30</v>
      </c>
      <c r="AC34" s="16">
        <f t="shared" si="6"/>
        <v>45</v>
      </c>
      <c r="AD34" s="17">
        <f>SUM(G34)</f>
        <v>3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38.25" customHeight="1">
      <c r="A35" s="158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4"/>
      <c r="AB35" s="159">
        <f>SUM(AB7:AC34)</f>
        <v>2475</v>
      </c>
      <c r="AC35" s="124"/>
      <c r="AD35" s="32">
        <f>SUM(AD7:AD34)</f>
        <v>99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38.25" customHeight="1">
      <c r="A36" s="136" t="s">
        <v>62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3.5" customHeight="1">
      <c r="A37" s="14" t="s">
        <v>63</v>
      </c>
      <c r="B37" s="29" t="s">
        <v>37</v>
      </c>
      <c r="C37" s="23" t="s">
        <v>23</v>
      </c>
      <c r="D37" s="33">
        <v>2</v>
      </c>
      <c r="E37" s="34">
        <v>15</v>
      </c>
      <c r="F37" s="34">
        <v>35</v>
      </c>
      <c r="G37" s="35"/>
      <c r="H37" s="34"/>
      <c r="I37" s="34"/>
      <c r="J37" s="35"/>
      <c r="K37" s="34"/>
      <c r="L37" s="34"/>
      <c r="M37" s="35"/>
      <c r="N37" s="34"/>
      <c r="O37" s="34"/>
      <c r="P37" s="35"/>
      <c r="Q37" s="34"/>
      <c r="R37" s="34"/>
      <c r="S37" s="35"/>
      <c r="T37" s="34"/>
      <c r="U37" s="34"/>
      <c r="V37" s="35"/>
      <c r="W37" s="34"/>
      <c r="X37" s="34"/>
      <c r="Y37" s="35"/>
      <c r="Z37" s="34"/>
      <c r="AA37" s="34"/>
      <c r="AB37" s="169">
        <f t="shared" ref="AB37:AC37" si="7">SUM(E37,H38)</f>
        <v>30</v>
      </c>
      <c r="AC37" s="169">
        <f t="shared" si="7"/>
        <v>70</v>
      </c>
      <c r="AD37" s="170">
        <f>SUM(D37,G38)</f>
        <v>4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3.5" customHeight="1">
      <c r="A38" s="14" t="s">
        <v>64</v>
      </c>
      <c r="B38" s="29" t="s">
        <v>37</v>
      </c>
      <c r="C38" s="14" t="s">
        <v>63</v>
      </c>
      <c r="D38" s="36"/>
      <c r="E38" s="37"/>
      <c r="F38" s="37"/>
      <c r="G38" s="38">
        <v>2</v>
      </c>
      <c r="H38" s="37">
        <v>15</v>
      </c>
      <c r="I38" s="37">
        <v>35</v>
      </c>
      <c r="J38" s="39"/>
      <c r="K38" s="37"/>
      <c r="L38" s="37"/>
      <c r="M38" s="39"/>
      <c r="N38" s="37"/>
      <c r="O38" s="37"/>
      <c r="P38" s="39"/>
      <c r="Q38" s="37"/>
      <c r="R38" s="37"/>
      <c r="S38" s="39"/>
      <c r="T38" s="37"/>
      <c r="U38" s="37"/>
      <c r="V38" s="39"/>
      <c r="W38" s="37"/>
      <c r="X38" s="37"/>
      <c r="Y38" s="39"/>
      <c r="Z38" s="37"/>
      <c r="AA38" s="37"/>
      <c r="AB38" s="127"/>
      <c r="AC38" s="127"/>
      <c r="AD38" s="127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30" customHeight="1">
      <c r="A39" s="20" t="s">
        <v>65</v>
      </c>
      <c r="B39" s="29" t="s">
        <v>45</v>
      </c>
      <c r="C39" s="23" t="s">
        <v>23</v>
      </c>
      <c r="D39" s="36"/>
      <c r="E39" s="40"/>
      <c r="F39" s="40"/>
      <c r="G39" s="41">
        <v>3</v>
      </c>
      <c r="H39" s="42">
        <v>30</v>
      </c>
      <c r="I39" s="42">
        <v>45</v>
      </c>
      <c r="J39" s="39"/>
      <c r="K39" s="42"/>
      <c r="L39" s="42"/>
      <c r="M39" s="39"/>
      <c r="N39" s="42"/>
      <c r="O39" s="42"/>
      <c r="P39" s="39"/>
      <c r="Q39" s="42"/>
      <c r="R39" s="42"/>
      <c r="S39" s="39"/>
      <c r="T39" s="42"/>
      <c r="U39" s="42"/>
      <c r="V39" s="39"/>
      <c r="W39" s="42"/>
      <c r="X39" s="42"/>
      <c r="Y39" s="39"/>
      <c r="Z39" s="37"/>
      <c r="AA39" s="37"/>
      <c r="AB39" s="162">
        <f t="shared" ref="AB39:AC39" si="8">SUM(H39,K40,N41,Q42)</f>
        <v>120</v>
      </c>
      <c r="AC39" s="162">
        <f t="shared" si="8"/>
        <v>180</v>
      </c>
      <c r="AD39" s="163">
        <f>SUM(G39,J40,M41,P42)</f>
        <v>12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33" customHeight="1">
      <c r="A40" s="20" t="s">
        <v>66</v>
      </c>
      <c r="B40" s="29" t="s">
        <v>45</v>
      </c>
      <c r="C40" s="14" t="s">
        <v>65</v>
      </c>
      <c r="D40" s="36"/>
      <c r="E40" s="40"/>
      <c r="F40" s="40"/>
      <c r="G40" s="39"/>
      <c r="H40" s="42"/>
      <c r="I40" s="42"/>
      <c r="J40" s="41">
        <v>3</v>
      </c>
      <c r="K40" s="42">
        <v>30</v>
      </c>
      <c r="L40" s="42">
        <v>45</v>
      </c>
      <c r="M40" s="39"/>
      <c r="N40" s="42"/>
      <c r="O40" s="42"/>
      <c r="P40" s="39"/>
      <c r="Q40" s="42"/>
      <c r="R40" s="42"/>
      <c r="S40" s="39"/>
      <c r="T40" s="42"/>
      <c r="U40" s="43"/>
      <c r="V40" s="39"/>
      <c r="W40" s="42"/>
      <c r="X40" s="42"/>
      <c r="Y40" s="39"/>
      <c r="Z40" s="37"/>
      <c r="AA40" s="37"/>
      <c r="AB40" s="153"/>
      <c r="AC40" s="153"/>
      <c r="AD40" s="153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32.25" customHeight="1">
      <c r="A41" s="20" t="s">
        <v>67</v>
      </c>
      <c r="B41" s="29" t="s">
        <v>45</v>
      </c>
      <c r="C41" s="14" t="s">
        <v>68</v>
      </c>
      <c r="D41" s="36"/>
      <c r="E41" s="40"/>
      <c r="F41" s="40"/>
      <c r="G41" s="39"/>
      <c r="H41" s="42"/>
      <c r="I41" s="42"/>
      <c r="J41" s="39"/>
      <c r="K41" s="42"/>
      <c r="L41" s="42"/>
      <c r="M41" s="41">
        <v>3</v>
      </c>
      <c r="N41" s="42">
        <v>30</v>
      </c>
      <c r="O41" s="42">
        <v>45</v>
      </c>
      <c r="P41" s="39"/>
      <c r="Q41" s="42"/>
      <c r="R41" s="42"/>
      <c r="S41" s="39"/>
      <c r="T41" s="42"/>
      <c r="U41" s="42"/>
      <c r="V41" s="39"/>
      <c r="W41" s="42"/>
      <c r="X41" s="42"/>
      <c r="Y41" s="39"/>
      <c r="Z41" s="37"/>
      <c r="AA41" s="37"/>
      <c r="AB41" s="153"/>
      <c r="AC41" s="153"/>
      <c r="AD41" s="153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27.75" customHeight="1">
      <c r="A42" s="20" t="s">
        <v>69</v>
      </c>
      <c r="B42" s="29" t="s">
        <v>45</v>
      </c>
      <c r="C42" s="14" t="s">
        <v>70</v>
      </c>
      <c r="D42" s="36"/>
      <c r="E42" s="40"/>
      <c r="F42" s="40"/>
      <c r="G42" s="39"/>
      <c r="H42" s="42"/>
      <c r="I42" s="42"/>
      <c r="J42" s="39"/>
      <c r="K42" s="42"/>
      <c r="L42" s="42"/>
      <c r="M42" s="39"/>
      <c r="N42" s="42"/>
      <c r="O42" s="42"/>
      <c r="P42" s="41">
        <v>3</v>
      </c>
      <c r="Q42" s="42">
        <v>30</v>
      </c>
      <c r="R42" s="42">
        <v>45</v>
      </c>
      <c r="S42" s="39"/>
      <c r="T42" s="42"/>
      <c r="U42" s="42"/>
      <c r="V42" s="39"/>
      <c r="W42" s="42"/>
      <c r="X42" s="42"/>
      <c r="Y42" s="39"/>
      <c r="Z42" s="37"/>
      <c r="AA42" s="37"/>
      <c r="AB42" s="127"/>
      <c r="AC42" s="127"/>
      <c r="AD42" s="127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27" customHeight="1">
      <c r="A43" s="20" t="s">
        <v>71</v>
      </c>
      <c r="B43" s="29" t="s">
        <v>45</v>
      </c>
      <c r="C43" s="23" t="s">
        <v>23</v>
      </c>
      <c r="D43" s="36"/>
      <c r="E43" s="42"/>
      <c r="F43" s="42"/>
      <c r="G43" s="41">
        <v>3</v>
      </c>
      <c r="H43" s="42">
        <v>30</v>
      </c>
      <c r="I43" s="42">
        <v>45</v>
      </c>
      <c r="J43" s="39"/>
      <c r="K43" s="42"/>
      <c r="L43" s="42"/>
      <c r="M43" s="39"/>
      <c r="N43" s="42"/>
      <c r="O43" s="42"/>
      <c r="P43" s="39"/>
      <c r="Q43" s="42"/>
      <c r="R43" s="42"/>
      <c r="S43" s="39"/>
      <c r="T43" s="40"/>
      <c r="U43" s="40"/>
      <c r="V43" s="39"/>
      <c r="W43" s="42"/>
      <c r="X43" s="42"/>
      <c r="Y43" s="39"/>
      <c r="Z43" s="37"/>
      <c r="AA43" s="37"/>
      <c r="AB43" s="162">
        <f t="shared" ref="AB43:AC43" si="9">SUM(H43,K44,N45,Q46)</f>
        <v>120</v>
      </c>
      <c r="AC43" s="162">
        <f t="shared" si="9"/>
        <v>180</v>
      </c>
      <c r="AD43" s="163">
        <f>SUM(G43,J44,M45,P46)</f>
        <v>12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38.25" customHeight="1">
      <c r="A44" s="20" t="s">
        <v>72</v>
      </c>
      <c r="B44" s="29" t="s">
        <v>45</v>
      </c>
      <c r="C44" s="14" t="s">
        <v>73</v>
      </c>
      <c r="D44" s="36"/>
      <c r="E44" s="42"/>
      <c r="F44" s="42"/>
      <c r="G44" s="39"/>
      <c r="H44" s="42"/>
      <c r="I44" s="42"/>
      <c r="J44" s="41">
        <v>3</v>
      </c>
      <c r="K44" s="42">
        <v>30</v>
      </c>
      <c r="L44" s="42">
        <v>45</v>
      </c>
      <c r="M44" s="39"/>
      <c r="N44" s="42"/>
      <c r="O44" s="42"/>
      <c r="P44" s="39"/>
      <c r="Q44" s="42"/>
      <c r="R44" s="42"/>
      <c r="S44" s="39"/>
      <c r="T44" s="40"/>
      <c r="U44" s="40"/>
      <c r="V44" s="39"/>
      <c r="W44" s="42"/>
      <c r="X44" s="42"/>
      <c r="Y44" s="39"/>
      <c r="Z44" s="37"/>
      <c r="AA44" s="37"/>
      <c r="AB44" s="153"/>
      <c r="AC44" s="153"/>
      <c r="AD44" s="153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38.25" customHeight="1">
      <c r="A45" s="20" t="s">
        <v>74</v>
      </c>
      <c r="B45" s="29" t="s">
        <v>45</v>
      </c>
      <c r="C45" s="14" t="s">
        <v>72</v>
      </c>
      <c r="D45" s="36"/>
      <c r="E45" s="42"/>
      <c r="F45" s="42"/>
      <c r="G45" s="39"/>
      <c r="H45" s="42"/>
      <c r="I45" s="42"/>
      <c r="J45" s="39"/>
      <c r="K45" s="42"/>
      <c r="L45" s="42"/>
      <c r="M45" s="41">
        <v>3</v>
      </c>
      <c r="N45" s="42">
        <v>30</v>
      </c>
      <c r="O45" s="43">
        <v>45</v>
      </c>
      <c r="P45" s="39"/>
      <c r="Q45" s="42"/>
      <c r="R45" s="42"/>
      <c r="S45" s="39"/>
      <c r="T45" s="40"/>
      <c r="U45" s="40"/>
      <c r="V45" s="39"/>
      <c r="W45" s="42"/>
      <c r="X45" s="42"/>
      <c r="Y45" s="39"/>
      <c r="Z45" s="37"/>
      <c r="AA45" s="37"/>
      <c r="AB45" s="153"/>
      <c r="AC45" s="153"/>
      <c r="AD45" s="153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38.25" customHeight="1">
      <c r="A46" s="20" t="s">
        <v>75</v>
      </c>
      <c r="B46" s="29" t="s">
        <v>45</v>
      </c>
      <c r="C46" s="14" t="s">
        <v>74</v>
      </c>
      <c r="D46" s="36"/>
      <c r="E46" s="42"/>
      <c r="F46" s="42"/>
      <c r="G46" s="39"/>
      <c r="H46" s="42"/>
      <c r="I46" s="42"/>
      <c r="J46" s="39"/>
      <c r="K46" s="42"/>
      <c r="L46" s="42"/>
      <c r="M46" s="39"/>
      <c r="N46" s="42"/>
      <c r="O46" s="42"/>
      <c r="P46" s="41">
        <v>3</v>
      </c>
      <c r="Q46" s="42">
        <v>30</v>
      </c>
      <c r="R46" s="42">
        <v>45</v>
      </c>
      <c r="S46" s="39"/>
      <c r="T46" s="40"/>
      <c r="U46" s="40"/>
      <c r="V46" s="39"/>
      <c r="W46" s="43"/>
      <c r="X46" s="42"/>
      <c r="Y46" s="39"/>
      <c r="Z46" s="37"/>
      <c r="AA46" s="37"/>
      <c r="AB46" s="127"/>
      <c r="AC46" s="127"/>
      <c r="AD46" s="127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38.25" customHeight="1">
      <c r="A47" s="20" t="s">
        <v>76</v>
      </c>
      <c r="B47" s="29" t="s">
        <v>77</v>
      </c>
      <c r="C47" s="23" t="s">
        <v>23</v>
      </c>
      <c r="D47" s="44">
        <v>3</v>
      </c>
      <c r="E47" s="42">
        <v>45</v>
      </c>
      <c r="F47" s="42">
        <v>30</v>
      </c>
      <c r="G47" s="39"/>
      <c r="H47" s="42"/>
      <c r="I47" s="42"/>
      <c r="J47" s="39"/>
      <c r="K47" s="42"/>
      <c r="L47" s="42"/>
      <c r="M47" s="39"/>
      <c r="N47" s="42"/>
      <c r="O47" s="42"/>
      <c r="P47" s="39"/>
      <c r="Q47" s="42"/>
      <c r="R47" s="42"/>
      <c r="S47" s="39"/>
      <c r="T47" s="42"/>
      <c r="U47" s="42"/>
      <c r="V47" s="39"/>
      <c r="W47" s="42"/>
      <c r="X47" s="42"/>
      <c r="Y47" s="39"/>
      <c r="Z47" s="42"/>
      <c r="AA47" s="42"/>
      <c r="AB47" s="162">
        <f t="shared" ref="AB47:AC47" si="10">SUM(E47,H48,K49,N50,Q51,T52)</f>
        <v>210</v>
      </c>
      <c r="AC47" s="162">
        <f t="shared" si="10"/>
        <v>265</v>
      </c>
      <c r="AD47" s="163">
        <f>SUM(D47,G48,J49,M50,P51,S52)</f>
        <v>19</v>
      </c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3.5" customHeight="1">
      <c r="A48" s="20" t="s">
        <v>78</v>
      </c>
      <c r="B48" s="29" t="s">
        <v>77</v>
      </c>
      <c r="C48" s="14" t="s">
        <v>79</v>
      </c>
      <c r="D48" s="36"/>
      <c r="E48" s="42"/>
      <c r="F48" s="42"/>
      <c r="G48" s="41">
        <v>3</v>
      </c>
      <c r="H48" s="42">
        <v>30</v>
      </c>
      <c r="I48" s="42">
        <v>45</v>
      </c>
      <c r="J48" s="39"/>
      <c r="K48" s="42"/>
      <c r="L48" s="42"/>
      <c r="M48" s="39"/>
      <c r="N48" s="42"/>
      <c r="O48" s="42"/>
      <c r="P48" s="39"/>
      <c r="Q48" s="42"/>
      <c r="R48" s="42"/>
      <c r="S48" s="39"/>
      <c r="T48" s="42"/>
      <c r="U48" s="42"/>
      <c r="V48" s="39"/>
      <c r="W48" s="42"/>
      <c r="X48" s="42"/>
      <c r="Y48" s="39"/>
      <c r="Z48" s="42"/>
      <c r="AA48" s="42"/>
      <c r="AB48" s="153"/>
      <c r="AC48" s="153"/>
      <c r="AD48" s="153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38.25" customHeight="1">
      <c r="A49" s="20" t="s">
        <v>80</v>
      </c>
      <c r="B49" s="29" t="s">
        <v>77</v>
      </c>
      <c r="C49" s="14" t="s">
        <v>78</v>
      </c>
      <c r="D49" s="36"/>
      <c r="E49" s="42"/>
      <c r="F49" s="42"/>
      <c r="G49" s="39"/>
      <c r="H49" s="42"/>
      <c r="I49" s="42"/>
      <c r="J49" s="41">
        <v>3</v>
      </c>
      <c r="K49" s="42">
        <v>45</v>
      </c>
      <c r="L49" s="42">
        <v>30</v>
      </c>
      <c r="M49" s="39"/>
      <c r="N49" s="42"/>
      <c r="O49" s="42"/>
      <c r="P49" s="39"/>
      <c r="Q49" s="42"/>
      <c r="R49" s="42"/>
      <c r="S49" s="39"/>
      <c r="T49" s="42"/>
      <c r="U49" s="42"/>
      <c r="V49" s="39"/>
      <c r="W49" s="42"/>
      <c r="X49" s="42"/>
      <c r="Y49" s="39"/>
      <c r="Z49" s="42"/>
      <c r="AA49" s="42"/>
      <c r="AB49" s="153"/>
      <c r="AC49" s="153"/>
      <c r="AD49" s="153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42.75" customHeight="1">
      <c r="A50" s="20" t="s">
        <v>81</v>
      </c>
      <c r="B50" s="29" t="s">
        <v>77</v>
      </c>
      <c r="C50" s="14" t="s">
        <v>80</v>
      </c>
      <c r="D50" s="36"/>
      <c r="E50" s="42"/>
      <c r="F50" s="42"/>
      <c r="G50" s="39"/>
      <c r="H50" s="42"/>
      <c r="I50" s="42"/>
      <c r="J50" s="39"/>
      <c r="K50" s="42"/>
      <c r="L50" s="42"/>
      <c r="M50" s="41">
        <v>3</v>
      </c>
      <c r="N50" s="42">
        <v>30</v>
      </c>
      <c r="O50" s="42">
        <v>45</v>
      </c>
      <c r="P50" s="39"/>
      <c r="Q50" s="42"/>
      <c r="R50" s="42"/>
      <c r="S50" s="39"/>
      <c r="T50" s="42"/>
      <c r="U50" s="42"/>
      <c r="V50" s="39"/>
      <c r="W50" s="42"/>
      <c r="X50" s="42"/>
      <c r="Y50" s="39"/>
      <c r="Z50" s="42"/>
      <c r="AA50" s="42"/>
      <c r="AB50" s="153"/>
      <c r="AC50" s="153"/>
      <c r="AD50" s="153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38.25" customHeight="1">
      <c r="A51" s="20" t="s">
        <v>82</v>
      </c>
      <c r="B51" s="29" t="s">
        <v>77</v>
      </c>
      <c r="C51" s="14" t="s">
        <v>81</v>
      </c>
      <c r="D51" s="36"/>
      <c r="E51" s="42"/>
      <c r="F51" s="42"/>
      <c r="G51" s="39"/>
      <c r="H51" s="42"/>
      <c r="I51" s="42"/>
      <c r="J51" s="39"/>
      <c r="K51" s="42"/>
      <c r="L51" s="42"/>
      <c r="M51" s="39"/>
      <c r="N51" s="42"/>
      <c r="O51" s="42"/>
      <c r="P51" s="41">
        <v>3</v>
      </c>
      <c r="Q51" s="42">
        <v>30</v>
      </c>
      <c r="R51" s="42">
        <v>45</v>
      </c>
      <c r="S51" s="39"/>
      <c r="T51" s="42"/>
      <c r="U51" s="42"/>
      <c r="V51" s="39"/>
      <c r="W51" s="42"/>
      <c r="X51" s="42"/>
      <c r="Y51" s="39"/>
      <c r="Z51" s="42"/>
      <c r="AA51" s="42"/>
      <c r="AB51" s="153"/>
      <c r="AC51" s="153"/>
      <c r="AD51" s="153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38.25" customHeight="1">
      <c r="A52" s="20" t="s">
        <v>83</v>
      </c>
      <c r="B52" s="29" t="s">
        <v>77</v>
      </c>
      <c r="C52" s="14" t="s">
        <v>82</v>
      </c>
      <c r="D52" s="36"/>
      <c r="E52" s="42"/>
      <c r="F52" s="42"/>
      <c r="G52" s="39"/>
      <c r="H52" s="42"/>
      <c r="I52" s="42"/>
      <c r="J52" s="39"/>
      <c r="K52" s="42"/>
      <c r="L52" s="42"/>
      <c r="M52" s="39"/>
      <c r="N52" s="42"/>
      <c r="O52" s="42"/>
      <c r="P52" s="39"/>
      <c r="Q52" s="42"/>
      <c r="R52" s="42"/>
      <c r="S52" s="41">
        <v>4</v>
      </c>
      <c r="T52" s="42">
        <v>30</v>
      </c>
      <c r="U52" s="42">
        <v>70</v>
      </c>
      <c r="V52" s="39"/>
      <c r="W52" s="42"/>
      <c r="X52" s="42"/>
      <c r="Y52" s="39"/>
      <c r="Z52" s="42"/>
      <c r="AA52" s="42"/>
      <c r="AB52" s="127"/>
      <c r="AC52" s="127"/>
      <c r="AD52" s="127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38.25" customHeight="1">
      <c r="A53" s="45" t="s">
        <v>84</v>
      </c>
      <c r="B53" s="29" t="s">
        <v>77</v>
      </c>
      <c r="C53" s="23" t="s">
        <v>23</v>
      </c>
      <c r="D53" s="36"/>
      <c r="E53" s="42"/>
      <c r="F53" s="42"/>
      <c r="G53" s="39"/>
      <c r="H53" s="42"/>
      <c r="I53" s="42"/>
      <c r="J53" s="39"/>
      <c r="K53" s="42"/>
      <c r="L53" s="42"/>
      <c r="M53" s="41">
        <v>3</v>
      </c>
      <c r="N53" s="42">
        <v>30</v>
      </c>
      <c r="O53" s="42">
        <v>45</v>
      </c>
      <c r="P53" s="39"/>
      <c r="Q53" s="42"/>
      <c r="R53" s="42"/>
      <c r="S53" s="39"/>
      <c r="T53" s="40"/>
      <c r="U53" s="40"/>
      <c r="V53" s="39"/>
      <c r="W53" s="42"/>
      <c r="X53" s="42"/>
      <c r="Y53" s="39"/>
      <c r="Z53" s="37"/>
      <c r="AA53" s="37"/>
      <c r="AB53" s="164">
        <f t="shared" ref="AB53:AC53" si="11">SUM(N53,Q54,T55)</f>
        <v>90</v>
      </c>
      <c r="AC53" s="162">
        <f t="shared" si="11"/>
        <v>160</v>
      </c>
      <c r="AD53" s="163">
        <f>SUM(M53,P54,S55)</f>
        <v>10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38.25" customHeight="1">
      <c r="A54" s="45" t="s">
        <v>85</v>
      </c>
      <c r="B54" s="29" t="s">
        <v>77</v>
      </c>
      <c r="C54" s="14" t="s">
        <v>84</v>
      </c>
      <c r="D54" s="36"/>
      <c r="E54" s="42"/>
      <c r="F54" s="42"/>
      <c r="G54" s="39"/>
      <c r="H54" s="42"/>
      <c r="I54" s="42"/>
      <c r="J54" s="39"/>
      <c r="K54" s="42"/>
      <c r="L54" s="42"/>
      <c r="M54" s="39"/>
      <c r="N54" s="42"/>
      <c r="O54" s="42"/>
      <c r="P54" s="41">
        <v>3</v>
      </c>
      <c r="Q54" s="42">
        <v>30</v>
      </c>
      <c r="R54" s="42">
        <v>45</v>
      </c>
      <c r="S54" s="39"/>
      <c r="T54" s="40"/>
      <c r="U54" s="40"/>
      <c r="V54" s="39"/>
      <c r="W54" s="42"/>
      <c r="X54" s="42"/>
      <c r="Y54" s="39"/>
      <c r="Z54" s="37"/>
      <c r="AA54" s="37"/>
      <c r="AB54" s="153"/>
      <c r="AC54" s="153"/>
      <c r="AD54" s="153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38.25" customHeight="1">
      <c r="A55" s="45" t="s">
        <v>86</v>
      </c>
      <c r="B55" s="29" t="s">
        <v>77</v>
      </c>
      <c r="C55" s="14" t="s">
        <v>87</v>
      </c>
      <c r="D55" s="36"/>
      <c r="E55" s="42"/>
      <c r="F55" s="42"/>
      <c r="G55" s="39"/>
      <c r="H55" s="42"/>
      <c r="I55" s="42"/>
      <c r="J55" s="39"/>
      <c r="K55" s="42"/>
      <c r="L55" s="42"/>
      <c r="M55" s="39"/>
      <c r="N55" s="42"/>
      <c r="O55" s="42"/>
      <c r="P55" s="39"/>
      <c r="Q55" s="42"/>
      <c r="R55" s="42"/>
      <c r="S55" s="41">
        <v>4</v>
      </c>
      <c r="T55" s="42">
        <v>30</v>
      </c>
      <c r="U55" s="42">
        <v>70</v>
      </c>
      <c r="V55" s="39"/>
      <c r="W55" s="42"/>
      <c r="X55" s="42"/>
      <c r="Y55" s="39"/>
      <c r="Z55" s="37"/>
      <c r="AA55" s="37"/>
      <c r="AB55" s="127"/>
      <c r="AC55" s="127"/>
      <c r="AD55" s="127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38.25" customHeight="1">
      <c r="A56" s="14" t="s">
        <v>88</v>
      </c>
      <c r="B56" s="29" t="s">
        <v>77</v>
      </c>
      <c r="C56" s="23" t="s">
        <v>23</v>
      </c>
      <c r="D56" s="46">
        <v>3</v>
      </c>
      <c r="E56" s="37">
        <v>30</v>
      </c>
      <c r="F56" s="37">
        <v>45</v>
      </c>
      <c r="G56" s="39"/>
      <c r="H56" s="37"/>
      <c r="I56" s="37"/>
      <c r="J56" s="39"/>
      <c r="K56" s="37"/>
      <c r="L56" s="37"/>
      <c r="M56" s="39"/>
      <c r="N56" s="37"/>
      <c r="O56" s="37"/>
      <c r="P56" s="39"/>
      <c r="Q56" s="37"/>
      <c r="R56" s="37"/>
      <c r="S56" s="39"/>
      <c r="T56" s="37"/>
      <c r="U56" s="37"/>
      <c r="V56" s="39"/>
      <c r="W56" s="37"/>
      <c r="X56" s="37"/>
      <c r="Y56" s="39"/>
      <c r="Z56" s="37"/>
      <c r="AA56" s="37"/>
      <c r="AB56" s="37">
        <f>SUM(E56,H56, K56,N56, Q56, T56, W56, Z56)</f>
        <v>30</v>
      </c>
      <c r="AC56" s="37">
        <f>SUM(F56,I56,L56,O56,R56,U56,X56,AA56)</f>
        <v>45</v>
      </c>
      <c r="AD56" s="38">
        <f>SUM(D56)</f>
        <v>3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38.25" customHeight="1">
      <c r="A57" s="14" t="s">
        <v>89</v>
      </c>
      <c r="B57" s="29" t="s">
        <v>77</v>
      </c>
      <c r="C57" s="23" t="s">
        <v>23</v>
      </c>
      <c r="D57" s="47">
        <v>3</v>
      </c>
      <c r="E57" s="48">
        <v>30</v>
      </c>
      <c r="F57" s="48">
        <v>45</v>
      </c>
      <c r="G57" s="49"/>
      <c r="H57" s="48"/>
      <c r="I57" s="48"/>
      <c r="J57" s="39"/>
      <c r="K57" s="37"/>
      <c r="L57" s="37"/>
      <c r="M57" s="39"/>
      <c r="N57" s="37"/>
      <c r="O57" s="37"/>
      <c r="P57" s="39"/>
      <c r="Q57" s="37"/>
      <c r="R57" s="37"/>
      <c r="S57" s="39"/>
      <c r="T57" s="37"/>
      <c r="U57" s="37"/>
      <c r="V57" s="39"/>
      <c r="W57" s="37"/>
      <c r="X57" s="37"/>
      <c r="Y57" s="39"/>
      <c r="Z57" s="37"/>
      <c r="AA57" s="37"/>
      <c r="AB57" s="162">
        <f t="shared" ref="AB57:AC57" si="12">SUM(E57,H58)</f>
        <v>60</v>
      </c>
      <c r="AC57" s="162">
        <f t="shared" si="12"/>
        <v>90</v>
      </c>
      <c r="AD57" s="163">
        <f>SUM(D57,G58)</f>
        <v>6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38.25" customHeight="1">
      <c r="A58" s="14" t="s">
        <v>90</v>
      </c>
      <c r="B58" s="29" t="s">
        <v>77</v>
      </c>
      <c r="C58" s="14" t="s">
        <v>89</v>
      </c>
      <c r="D58" s="50"/>
      <c r="E58" s="48"/>
      <c r="F58" s="48"/>
      <c r="G58" s="51">
        <v>3</v>
      </c>
      <c r="H58" s="48">
        <v>30</v>
      </c>
      <c r="I58" s="48">
        <v>45</v>
      </c>
      <c r="J58" s="39"/>
      <c r="K58" s="37"/>
      <c r="L58" s="37"/>
      <c r="M58" s="39"/>
      <c r="N58" s="37"/>
      <c r="O58" s="37"/>
      <c r="P58" s="39"/>
      <c r="Q58" s="37"/>
      <c r="R58" s="37"/>
      <c r="S58" s="39"/>
      <c r="T58" s="37"/>
      <c r="U58" s="37"/>
      <c r="V58" s="39"/>
      <c r="W58" s="37"/>
      <c r="X58" s="37"/>
      <c r="Y58" s="39"/>
      <c r="Z58" s="37"/>
      <c r="AA58" s="37"/>
      <c r="AB58" s="127"/>
      <c r="AC58" s="127"/>
      <c r="AD58" s="127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38.25" customHeight="1">
      <c r="A59" s="8" t="s">
        <v>91</v>
      </c>
      <c r="B59" s="30" t="s">
        <v>22</v>
      </c>
      <c r="C59" s="23" t="s">
        <v>23</v>
      </c>
      <c r="D59" s="46">
        <v>2</v>
      </c>
      <c r="E59" s="37">
        <v>15</v>
      </c>
      <c r="F59" s="37">
        <v>35</v>
      </c>
      <c r="G59" s="39"/>
      <c r="H59" s="37"/>
      <c r="I59" s="37"/>
      <c r="J59" s="39"/>
      <c r="K59" s="37"/>
      <c r="L59" s="37"/>
      <c r="M59" s="39"/>
      <c r="N59" s="37"/>
      <c r="O59" s="37"/>
      <c r="P59" s="39"/>
      <c r="Q59" s="37"/>
      <c r="R59" s="37"/>
      <c r="S59" s="39"/>
      <c r="T59" s="37"/>
      <c r="U59" s="37"/>
      <c r="V59" s="39"/>
      <c r="W59" s="37"/>
      <c r="X59" s="37"/>
      <c r="Y59" s="39"/>
      <c r="Z59" s="37"/>
      <c r="AA59" s="37"/>
      <c r="AB59" s="162">
        <f t="shared" ref="AB59:AC59" si="13">SUM(E59,H60,K61,N62)</f>
        <v>60</v>
      </c>
      <c r="AC59" s="162">
        <f t="shared" si="13"/>
        <v>140</v>
      </c>
      <c r="AD59" s="163">
        <f>SUM(D59,G60,J61,M62,)</f>
        <v>8</v>
      </c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38.25" customHeight="1">
      <c r="A60" s="8" t="s">
        <v>92</v>
      </c>
      <c r="B60" s="30" t="s">
        <v>22</v>
      </c>
      <c r="C60" s="8" t="s">
        <v>93</v>
      </c>
      <c r="D60" s="36"/>
      <c r="E60" s="37"/>
      <c r="F60" s="37"/>
      <c r="G60" s="38">
        <v>2</v>
      </c>
      <c r="H60" s="37">
        <v>15</v>
      </c>
      <c r="I60" s="37">
        <v>35</v>
      </c>
      <c r="J60" s="39"/>
      <c r="K60" s="37"/>
      <c r="L60" s="37"/>
      <c r="M60" s="39"/>
      <c r="N60" s="37"/>
      <c r="O60" s="37"/>
      <c r="P60" s="39"/>
      <c r="Q60" s="37"/>
      <c r="R60" s="37"/>
      <c r="S60" s="39"/>
      <c r="T60" s="37"/>
      <c r="U60" s="37"/>
      <c r="V60" s="39"/>
      <c r="W60" s="37"/>
      <c r="X60" s="37"/>
      <c r="Y60" s="39"/>
      <c r="Z60" s="37"/>
      <c r="AA60" s="37"/>
      <c r="AB60" s="153"/>
      <c r="AC60" s="153"/>
      <c r="AD60" s="153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38.25" customHeight="1">
      <c r="A61" s="8" t="s">
        <v>94</v>
      </c>
      <c r="B61" s="30" t="s">
        <v>22</v>
      </c>
      <c r="C61" s="8" t="s">
        <v>95</v>
      </c>
      <c r="D61" s="36"/>
      <c r="E61" s="37"/>
      <c r="F61" s="37"/>
      <c r="G61" s="39"/>
      <c r="H61" s="37"/>
      <c r="I61" s="37"/>
      <c r="J61" s="38">
        <v>2</v>
      </c>
      <c r="K61" s="37">
        <v>15</v>
      </c>
      <c r="L61" s="37">
        <v>35</v>
      </c>
      <c r="M61" s="39"/>
      <c r="N61" s="37"/>
      <c r="O61" s="37"/>
      <c r="P61" s="39"/>
      <c r="Q61" s="37"/>
      <c r="R61" s="37"/>
      <c r="S61" s="39"/>
      <c r="T61" s="37"/>
      <c r="U61" s="37"/>
      <c r="V61" s="39"/>
      <c r="W61" s="37"/>
      <c r="X61" s="37"/>
      <c r="Y61" s="39"/>
      <c r="Z61" s="37"/>
      <c r="AA61" s="37"/>
      <c r="AB61" s="153"/>
      <c r="AC61" s="153"/>
      <c r="AD61" s="153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38.25" customHeight="1">
      <c r="A62" s="8" t="s">
        <v>96</v>
      </c>
      <c r="B62" s="30" t="s">
        <v>22</v>
      </c>
      <c r="C62" s="8" t="s">
        <v>97</v>
      </c>
      <c r="D62" s="36"/>
      <c r="E62" s="37"/>
      <c r="F62" s="37"/>
      <c r="G62" s="39"/>
      <c r="H62" s="37"/>
      <c r="I62" s="37"/>
      <c r="J62" s="39"/>
      <c r="K62" s="37"/>
      <c r="L62" s="37"/>
      <c r="M62" s="38">
        <v>2</v>
      </c>
      <c r="N62" s="37">
        <v>15</v>
      </c>
      <c r="O62" s="37">
        <v>35</v>
      </c>
      <c r="P62" s="39"/>
      <c r="Q62" s="37"/>
      <c r="R62" s="37"/>
      <c r="S62" s="39"/>
      <c r="T62" s="37"/>
      <c r="U62" s="37"/>
      <c r="V62" s="39"/>
      <c r="W62" s="37"/>
      <c r="X62" s="37"/>
      <c r="Y62" s="39"/>
      <c r="Z62" s="37"/>
      <c r="AA62" s="37"/>
      <c r="AB62" s="127"/>
      <c r="AC62" s="127"/>
      <c r="AD62" s="127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38.25" customHeight="1">
      <c r="A63" s="160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4"/>
      <c r="AB63" s="147">
        <f>SUM(AB37:AC62)</f>
        <v>1850</v>
      </c>
      <c r="AC63" s="124"/>
      <c r="AD63" s="32">
        <f>SUM(AD37:AD62)</f>
        <v>74</v>
      </c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38.25" customHeight="1">
      <c r="A64" s="132" t="s">
        <v>98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4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38.25" customHeight="1">
      <c r="A65" s="14" t="s">
        <v>99</v>
      </c>
      <c r="B65" s="30" t="s">
        <v>37</v>
      </c>
      <c r="C65" s="29" t="s">
        <v>23</v>
      </c>
      <c r="D65" s="52"/>
      <c r="E65" s="53"/>
      <c r="F65" s="53"/>
      <c r="G65" s="52"/>
      <c r="H65" s="53"/>
      <c r="I65" s="53"/>
      <c r="J65" s="5">
        <v>2</v>
      </c>
      <c r="K65" s="53">
        <v>15</v>
      </c>
      <c r="L65" s="53">
        <v>35</v>
      </c>
      <c r="M65" s="52"/>
      <c r="N65" s="53"/>
      <c r="O65" s="53"/>
      <c r="P65" s="52"/>
      <c r="Q65" s="53"/>
      <c r="R65" s="53"/>
      <c r="S65" s="52"/>
      <c r="T65" s="53"/>
      <c r="U65" s="53"/>
      <c r="V65" s="52"/>
      <c r="W65" s="53"/>
      <c r="X65" s="53"/>
      <c r="Y65" s="52"/>
      <c r="Z65" s="53"/>
      <c r="AA65" s="53"/>
      <c r="AB65" s="53">
        <f t="shared" ref="AB65:AC65" si="14">SUM(E65,H65,K65,N65,Q65,T65,W65,Z65)</f>
        <v>15</v>
      </c>
      <c r="AC65" s="53">
        <f t="shared" si="14"/>
        <v>35</v>
      </c>
      <c r="AD65" s="32">
        <v>2</v>
      </c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38.25" customHeight="1">
      <c r="A66" s="8" t="s">
        <v>100</v>
      </c>
      <c r="B66" s="29" t="s">
        <v>37</v>
      </c>
      <c r="C66" s="29" t="s">
        <v>23</v>
      </c>
      <c r="D66" s="5">
        <v>2</v>
      </c>
      <c r="E66" s="54">
        <v>20</v>
      </c>
      <c r="F66" s="54">
        <v>30</v>
      </c>
      <c r="G66" s="52"/>
      <c r="H66" s="54"/>
      <c r="I66" s="54"/>
      <c r="J66" s="52"/>
      <c r="K66" s="53"/>
      <c r="L66" s="53"/>
      <c r="M66" s="52"/>
      <c r="N66" s="53"/>
      <c r="O66" s="53"/>
      <c r="P66" s="52"/>
      <c r="Q66" s="53"/>
      <c r="R66" s="53"/>
      <c r="S66" s="52"/>
      <c r="T66" s="53"/>
      <c r="U66" s="53"/>
      <c r="V66" s="52"/>
      <c r="W66" s="53"/>
      <c r="X66" s="53"/>
      <c r="Y66" s="52"/>
      <c r="Z66" s="53"/>
      <c r="AA66" s="53"/>
      <c r="AB66" s="53">
        <f t="shared" ref="AB66:AC66" si="15">SUM(E66,H66,K66,N66,Q66,T66,W66,Z66)</f>
        <v>20</v>
      </c>
      <c r="AC66" s="53">
        <f t="shared" si="15"/>
        <v>30</v>
      </c>
      <c r="AD66" s="32">
        <v>2</v>
      </c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38.25" customHeight="1">
      <c r="A67" s="8" t="s">
        <v>101</v>
      </c>
      <c r="B67" s="29" t="s">
        <v>37</v>
      </c>
      <c r="C67" s="29" t="s">
        <v>100</v>
      </c>
      <c r="D67" s="52"/>
      <c r="E67" s="54"/>
      <c r="F67" s="54"/>
      <c r="G67" s="5">
        <v>1</v>
      </c>
      <c r="H67" s="54">
        <v>20</v>
      </c>
      <c r="I67" s="54">
        <v>5</v>
      </c>
      <c r="J67" s="52"/>
      <c r="K67" s="53"/>
      <c r="L67" s="53"/>
      <c r="M67" s="52"/>
      <c r="N67" s="53"/>
      <c r="O67" s="53"/>
      <c r="P67" s="52"/>
      <c r="Q67" s="53"/>
      <c r="R67" s="53"/>
      <c r="S67" s="52"/>
      <c r="T67" s="53"/>
      <c r="U67" s="53"/>
      <c r="V67" s="52"/>
      <c r="W67" s="53"/>
      <c r="X67" s="53"/>
      <c r="Y67" s="52"/>
      <c r="Z67" s="53"/>
      <c r="AA67" s="53"/>
      <c r="AB67" s="53">
        <f t="shared" ref="AB67:AC67" si="16">SUM(E67,H67,K67,N67,Q67,T67,W67,Z67)</f>
        <v>20</v>
      </c>
      <c r="AC67" s="53">
        <f t="shared" si="16"/>
        <v>5</v>
      </c>
      <c r="AD67" s="32">
        <v>1</v>
      </c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38.25" customHeight="1">
      <c r="A68" s="14" t="s">
        <v>102</v>
      </c>
      <c r="B68" s="29" t="s">
        <v>37</v>
      </c>
      <c r="C68" s="29" t="s">
        <v>23</v>
      </c>
      <c r="D68" s="52"/>
      <c r="E68" s="53"/>
      <c r="F68" s="53"/>
      <c r="G68" s="5">
        <v>2</v>
      </c>
      <c r="H68" s="53">
        <v>20</v>
      </c>
      <c r="I68" s="53">
        <v>30</v>
      </c>
      <c r="J68" s="52"/>
      <c r="K68" s="53"/>
      <c r="L68" s="53"/>
      <c r="M68" s="52"/>
      <c r="N68" s="53"/>
      <c r="O68" s="53"/>
      <c r="P68" s="52"/>
      <c r="Q68" s="53"/>
      <c r="R68" s="53"/>
      <c r="S68" s="52"/>
      <c r="T68" s="53"/>
      <c r="U68" s="53"/>
      <c r="V68" s="52"/>
      <c r="W68" s="53"/>
      <c r="X68" s="53"/>
      <c r="Y68" s="52"/>
      <c r="Z68" s="53"/>
      <c r="AA68" s="53"/>
      <c r="AB68" s="53">
        <f t="shared" ref="AB68:AC68" si="17">SUM(E68,H68,K68,N68,Q68,T68,W68,Z68)</f>
        <v>20</v>
      </c>
      <c r="AC68" s="53">
        <f t="shared" si="17"/>
        <v>30</v>
      </c>
      <c r="AD68" s="32">
        <v>2</v>
      </c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38.25" customHeight="1">
      <c r="A69" s="161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4"/>
      <c r="AB69" s="147">
        <f>SUM(AB65:AC68)</f>
        <v>175</v>
      </c>
      <c r="AC69" s="124"/>
      <c r="AD69" s="32">
        <f>SUM(AD65:AD68)</f>
        <v>7</v>
      </c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38.25" customHeight="1">
      <c r="A70" s="136" t="s">
        <v>103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4"/>
      <c r="AD70" s="55">
        <f>SUM(AD72:AD83)</f>
        <v>60</v>
      </c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</row>
    <row r="71" spans="1:50" ht="38.25" customHeight="1">
      <c r="A71" s="57"/>
      <c r="B71" s="57"/>
      <c r="C71" s="57"/>
      <c r="D71" s="136" t="s">
        <v>104</v>
      </c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4"/>
      <c r="Q71" s="136" t="s">
        <v>105</v>
      </c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4"/>
      <c r="AD71" s="58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</row>
    <row r="72" spans="1:50" ht="41.25" customHeight="1">
      <c r="A72" s="8" t="s">
        <v>106</v>
      </c>
      <c r="B72" s="59" t="s">
        <v>37</v>
      </c>
      <c r="C72" s="60" t="s">
        <v>107</v>
      </c>
      <c r="D72" s="157" t="s">
        <v>108</v>
      </c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4"/>
      <c r="Q72" s="151"/>
      <c r="R72" s="123"/>
      <c r="S72" s="123"/>
      <c r="T72" s="123"/>
      <c r="U72" s="123"/>
      <c r="V72" s="123"/>
      <c r="W72" s="123"/>
      <c r="X72" s="123"/>
      <c r="Y72" s="123"/>
      <c r="Z72" s="123"/>
      <c r="AA72" s="124"/>
      <c r="AB72" s="61">
        <v>30</v>
      </c>
      <c r="AC72" s="61">
        <v>45</v>
      </c>
      <c r="AD72" s="62">
        <v>3</v>
      </c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</row>
    <row r="73" spans="1:50" ht="38.25" customHeight="1">
      <c r="A73" s="63" t="s">
        <v>109</v>
      </c>
      <c r="B73" s="64" t="s">
        <v>37</v>
      </c>
      <c r="C73" s="65" t="s">
        <v>106</v>
      </c>
      <c r="D73" s="14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4"/>
      <c r="Q73" s="144" t="s">
        <v>108</v>
      </c>
      <c r="R73" s="126"/>
      <c r="S73" s="126"/>
      <c r="T73" s="126"/>
      <c r="U73" s="126"/>
      <c r="V73" s="126"/>
      <c r="W73" s="126"/>
      <c r="X73" s="126"/>
      <c r="Y73" s="126"/>
      <c r="Z73" s="126"/>
      <c r="AA73" s="127"/>
      <c r="AB73" s="66">
        <v>30</v>
      </c>
      <c r="AC73" s="67">
        <v>45</v>
      </c>
      <c r="AD73" s="68">
        <v>3</v>
      </c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</row>
    <row r="74" spans="1:50" ht="38.25" customHeight="1">
      <c r="A74" s="63" t="s">
        <v>110</v>
      </c>
      <c r="B74" s="64" t="s">
        <v>37</v>
      </c>
      <c r="C74" s="65" t="s">
        <v>106</v>
      </c>
      <c r="D74" s="133" t="s">
        <v>108</v>
      </c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7"/>
      <c r="Q74" s="143"/>
      <c r="R74" s="123"/>
      <c r="S74" s="123"/>
      <c r="T74" s="123"/>
      <c r="U74" s="123"/>
      <c r="V74" s="123"/>
      <c r="W74" s="123"/>
      <c r="X74" s="123"/>
      <c r="Y74" s="123"/>
      <c r="Z74" s="123"/>
      <c r="AA74" s="124"/>
      <c r="AB74" s="66">
        <v>30</v>
      </c>
      <c r="AC74" s="67">
        <v>120</v>
      </c>
      <c r="AD74" s="68">
        <v>6</v>
      </c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51.75" customHeight="1">
      <c r="A75" s="63" t="s">
        <v>111</v>
      </c>
      <c r="B75" s="64" t="s">
        <v>37</v>
      </c>
      <c r="C75" s="65" t="s">
        <v>110</v>
      </c>
      <c r="D75" s="14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4"/>
      <c r="Q75" s="134" t="s">
        <v>108</v>
      </c>
      <c r="R75" s="126"/>
      <c r="S75" s="126"/>
      <c r="T75" s="126"/>
      <c r="U75" s="126"/>
      <c r="V75" s="126"/>
      <c r="W75" s="126"/>
      <c r="X75" s="126"/>
      <c r="Y75" s="126"/>
      <c r="Z75" s="126"/>
      <c r="AA75" s="127"/>
      <c r="AB75" s="66">
        <v>30</v>
      </c>
      <c r="AC75" s="67">
        <v>120</v>
      </c>
      <c r="AD75" s="68">
        <v>6</v>
      </c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38.25" customHeight="1">
      <c r="A76" s="69" t="s">
        <v>112</v>
      </c>
      <c r="B76" s="64" t="s">
        <v>37</v>
      </c>
      <c r="C76" s="65" t="s">
        <v>107</v>
      </c>
      <c r="D76" s="133" t="s">
        <v>108</v>
      </c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7"/>
      <c r="Q76" s="143"/>
      <c r="R76" s="123"/>
      <c r="S76" s="123"/>
      <c r="T76" s="123"/>
      <c r="U76" s="123"/>
      <c r="V76" s="123"/>
      <c r="W76" s="123"/>
      <c r="X76" s="123"/>
      <c r="Y76" s="123"/>
      <c r="Z76" s="123"/>
      <c r="AA76" s="124"/>
      <c r="AB76" s="66">
        <v>15</v>
      </c>
      <c r="AC76" s="67">
        <v>60</v>
      </c>
      <c r="AD76" s="68">
        <v>3</v>
      </c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8.75" customHeight="1">
      <c r="A77" s="69" t="s">
        <v>113</v>
      </c>
      <c r="B77" s="64" t="s">
        <v>37</v>
      </c>
      <c r="C77" s="65" t="s">
        <v>107</v>
      </c>
      <c r="D77" s="14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4"/>
      <c r="Q77" s="134" t="s">
        <v>108</v>
      </c>
      <c r="R77" s="126"/>
      <c r="S77" s="126"/>
      <c r="T77" s="126"/>
      <c r="U77" s="126"/>
      <c r="V77" s="126"/>
      <c r="W77" s="126"/>
      <c r="X77" s="126"/>
      <c r="Y77" s="126"/>
      <c r="Z77" s="126"/>
      <c r="AA77" s="127"/>
      <c r="AB77" s="66">
        <v>15</v>
      </c>
      <c r="AC77" s="67">
        <v>60</v>
      </c>
      <c r="AD77" s="68">
        <v>3</v>
      </c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24.75" customHeight="1">
      <c r="A78" s="69" t="s">
        <v>114</v>
      </c>
      <c r="B78" s="64" t="s">
        <v>37</v>
      </c>
      <c r="C78" s="65" t="s">
        <v>107</v>
      </c>
      <c r="D78" s="14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4"/>
      <c r="Q78" s="134" t="s">
        <v>108</v>
      </c>
      <c r="R78" s="126"/>
      <c r="S78" s="126"/>
      <c r="T78" s="126"/>
      <c r="U78" s="126"/>
      <c r="V78" s="126"/>
      <c r="W78" s="126"/>
      <c r="X78" s="126"/>
      <c r="Y78" s="126"/>
      <c r="Z78" s="126"/>
      <c r="AA78" s="127"/>
      <c r="AB78" s="66">
        <v>30</v>
      </c>
      <c r="AC78" s="67">
        <v>70</v>
      </c>
      <c r="AD78" s="68">
        <v>4</v>
      </c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</row>
    <row r="79" spans="1:50" ht="38.25" customHeight="1">
      <c r="A79" s="69" t="s">
        <v>115</v>
      </c>
      <c r="B79" s="64" t="s">
        <v>37</v>
      </c>
      <c r="C79" s="65" t="s">
        <v>107</v>
      </c>
      <c r="D79" s="133" t="s">
        <v>108</v>
      </c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7"/>
      <c r="Q79" s="143"/>
      <c r="R79" s="123"/>
      <c r="S79" s="123"/>
      <c r="T79" s="123"/>
      <c r="U79" s="123"/>
      <c r="V79" s="123"/>
      <c r="W79" s="123"/>
      <c r="X79" s="123"/>
      <c r="Y79" s="123"/>
      <c r="Z79" s="123"/>
      <c r="AA79" s="124"/>
      <c r="AB79" s="66">
        <v>30</v>
      </c>
      <c r="AC79" s="67">
        <v>45</v>
      </c>
      <c r="AD79" s="68">
        <v>3</v>
      </c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</row>
    <row r="80" spans="1:50" ht="38.25" customHeight="1">
      <c r="A80" s="69" t="s">
        <v>116</v>
      </c>
      <c r="B80" s="64" t="s">
        <v>37</v>
      </c>
      <c r="C80" s="65" t="s">
        <v>107</v>
      </c>
      <c r="D80" s="133" t="s">
        <v>108</v>
      </c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7"/>
      <c r="Q80" s="143"/>
      <c r="R80" s="123"/>
      <c r="S80" s="123"/>
      <c r="T80" s="123"/>
      <c r="U80" s="123"/>
      <c r="V80" s="123"/>
      <c r="W80" s="123"/>
      <c r="X80" s="123"/>
      <c r="Y80" s="123"/>
      <c r="Z80" s="123"/>
      <c r="AA80" s="124"/>
      <c r="AB80" s="66">
        <v>15</v>
      </c>
      <c r="AC80" s="67">
        <v>60</v>
      </c>
      <c r="AD80" s="68">
        <v>3</v>
      </c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</row>
    <row r="81" spans="1:50" ht="38.25" customHeight="1">
      <c r="A81" s="69" t="s">
        <v>117</v>
      </c>
      <c r="B81" s="64" t="s">
        <v>37</v>
      </c>
      <c r="C81" s="70" t="s">
        <v>116</v>
      </c>
      <c r="D81" s="14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4"/>
      <c r="Q81" s="134" t="s">
        <v>108</v>
      </c>
      <c r="R81" s="126"/>
      <c r="S81" s="126"/>
      <c r="T81" s="126"/>
      <c r="U81" s="126"/>
      <c r="V81" s="126"/>
      <c r="W81" s="126"/>
      <c r="X81" s="126"/>
      <c r="Y81" s="126"/>
      <c r="Z81" s="126"/>
      <c r="AA81" s="127"/>
      <c r="AB81" s="66">
        <v>30</v>
      </c>
      <c r="AC81" s="67">
        <v>45</v>
      </c>
      <c r="AD81" s="68">
        <v>3</v>
      </c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</row>
    <row r="82" spans="1:50" ht="38.25" customHeight="1">
      <c r="A82" s="69" t="s">
        <v>118</v>
      </c>
      <c r="B82" s="64" t="s">
        <v>37</v>
      </c>
      <c r="C82" s="65" t="s">
        <v>107</v>
      </c>
      <c r="D82" s="14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4"/>
      <c r="Q82" s="134" t="s">
        <v>108</v>
      </c>
      <c r="R82" s="126"/>
      <c r="S82" s="126"/>
      <c r="T82" s="126"/>
      <c r="U82" s="126"/>
      <c r="V82" s="126"/>
      <c r="W82" s="126"/>
      <c r="X82" s="126"/>
      <c r="Y82" s="126"/>
      <c r="Z82" s="126"/>
      <c r="AA82" s="127"/>
      <c r="AB82" s="66">
        <v>15</v>
      </c>
      <c r="AC82" s="67">
        <v>60</v>
      </c>
      <c r="AD82" s="68">
        <v>3</v>
      </c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</row>
    <row r="83" spans="1:50" ht="38.25" customHeight="1">
      <c r="A83" s="132" t="s">
        <v>119</v>
      </c>
      <c r="B83" s="123"/>
      <c r="C83" s="124"/>
      <c r="D83" s="133" t="s">
        <v>108</v>
      </c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7"/>
      <c r="Q83" s="134" t="s">
        <v>108</v>
      </c>
      <c r="R83" s="126"/>
      <c r="S83" s="126"/>
      <c r="T83" s="126"/>
      <c r="U83" s="126"/>
      <c r="V83" s="126"/>
      <c r="W83" s="126"/>
      <c r="X83" s="126"/>
      <c r="Y83" s="126"/>
      <c r="Z83" s="126"/>
      <c r="AA83" s="127"/>
      <c r="AB83" s="135">
        <v>500</v>
      </c>
      <c r="AC83" s="127"/>
      <c r="AD83" s="71">
        <v>20</v>
      </c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</row>
    <row r="84" spans="1:50" ht="38.25" customHeight="1">
      <c r="A84" s="136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4"/>
      <c r="AB84" s="137">
        <f>SUM(AB72:AC83)</f>
        <v>1500</v>
      </c>
      <c r="AC84" s="127"/>
      <c r="AD84" s="72">
        <f>SUM(AD72:AD83)</f>
        <v>60</v>
      </c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</row>
    <row r="85" spans="1:50" ht="41.25" customHeight="1">
      <c r="A85" s="136" t="s">
        <v>120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4"/>
      <c r="AD85" s="7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</row>
    <row r="86" spans="1:50" ht="41.25" customHeight="1">
      <c r="A86" s="57"/>
      <c r="B86" s="57"/>
      <c r="C86" s="57"/>
      <c r="D86" s="136" t="s">
        <v>104</v>
      </c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4"/>
      <c r="Q86" s="136" t="s">
        <v>105</v>
      </c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4"/>
      <c r="AD86" s="58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</row>
    <row r="87" spans="1:50" ht="37.5" customHeight="1">
      <c r="A87" s="8" t="s">
        <v>121</v>
      </c>
      <c r="B87" s="29" t="s">
        <v>37</v>
      </c>
      <c r="C87" s="23" t="s">
        <v>23</v>
      </c>
      <c r="D87" s="145" t="s">
        <v>108</v>
      </c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  <c r="Q87" s="129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4"/>
      <c r="AD87" s="73">
        <v>3</v>
      </c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</row>
    <row r="88" spans="1:50" ht="37.5" customHeight="1">
      <c r="A88" s="74" t="s">
        <v>122</v>
      </c>
      <c r="B88" s="29" t="s">
        <v>37</v>
      </c>
      <c r="C88" s="23" t="s">
        <v>23</v>
      </c>
      <c r="D88" s="131" t="s">
        <v>108</v>
      </c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7"/>
      <c r="Q88" s="129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4"/>
      <c r="AD88" s="73">
        <v>3</v>
      </c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</row>
    <row r="89" spans="1:50" ht="37.5" customHeight="1">
      <c r="A89" s="69" t="s">
        <v>123</v>
      </c>
      <c r="B89" s="29" t="s">
        <v>37</v>
      </c>
      <c r="C89" s="23" t="s">
        <v>23</v>
      </c>
      <c r="D89" s="129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4"/>
      <c r="Q89" s="125" t="s">
        <v>108</v>
      </c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7"/>
      <c r="AD89" s="73">
        <v>3</v>
      </c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</row>
    <row r="90" spans="1:50" ht="37.5" customHeight="1">
      <c r="A90" s="69" t="s">
        <v>124</v>
      </c>
      <c r="B90" s="29" t="s">
        <v>37</v>
      </c>
      <c r="C90" s="23" t="s">
        <v>23</v>
      </c>
      <c r="D90" s="130" t="s">
        <v>108</v>
      </c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7"/>
      <c r="Q90" s="129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4"/>
      <c r="AD90" s="73">
        <v>3</v>
      </c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</row>
    <row r="91" spans="1:50" ht="37.5" customHeight="1">
      <c r="A91" s="69" t="s">
        <v>125</v>
      </c>
      <c r="B91" s="29" t="s">
        <v>37</v>
      </c>
      <c r="C91" s="23" t="s">
        <v>23</v>
      </c>
      <c r="D91" s="129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4"/>
      <c r="Q91" s="125" t="s">
        <v>108</v>
      </c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7"/>
      <c r="AD91" s="73">
        <v>3</v>
      </c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</row>
    <row r="92" spans="1:50" ht="37.5" customHeight="1">
      <c r="A92" s="69" t="s">
        <v>126</v>
      </c>
      <c r="B92" s="29" t="s">
        <v>37</v>
      </c>
      <c r="C92" s="23" t="s">
        <v>23</v>
      </c>
      <c r="D92" s="130" t="s">
        <v>108</v>
      </c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7"/>
      <c r="Q92" s="129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4"/>
      <c r="AD92" s="73">
        <v>2</v>
      </c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</row>
    <row r="93" spans="1:50" ht="37.5" customHeight="1">
      <c r="A93" s="69" t="s">
        <v>127</v>
      </c>
      <c r="B93" s="29" t="s">
        <v>37</v>
      </c>
      <c r="C93" s="23" t="s">
        <v>23</v>
      </c>
      <c r="D93" s="129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4"/>
      <c r="Q93" s="125" t="s">
        <v>108</v>
      </c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7"/>
      <c r="AD93" s="73">
        <v>5</v>
      </c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</row>
    <row r="94" spans="1:50" ht="30.75" customHeight="1">
      <c r="A94" s="75" t="s">
        <v>128</v>
      </c>
      <c r="B94" s="29" t="s">
        <v>37</v>
      </c>
      <c r="C94" s="23" t="s">
        <v>23</v>
      </c>
      <c r="D94" s="130" t="s">
        <v>108</v>
      </c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7"/>
      <c r="Q94" s="128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4"/>
      <c r="AD94" s="73">
        <v>5</v>
      </c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</row>
    <row r="95" spans="1:50" ht="30.75" customHeight="1">
      <c r="A95" s="75" t="s">
        <v>129</v>
      </c>
      <c r="B95" s="29" t="s">
        <v>37</v>
      </c>
      <c r="C95" s="23" t="s">
        <v>23</v>
      </c>
      <c r="D95" s="128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4"/>
      <c r="Q95" s="125" t="s">
        <v>108</v>
      </c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7"/>
      <c r="AD95" s="73">
        <v>5</v>
      </c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</row>
    <row r="96" spans="1:50" ht="30.75" customHeight="1">
      <c r="A96" s="75" t="s">
        <v>130</v>
      </c>
      <c r="B96" s="76"/>
      <c r="C96" s="23" t="s">
        <v>23</v>
      </c>
      <c r="D96" s="130" t="s">
        <v>108</v>
      </c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7"/>
      <c r="Q96" s="129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4"/>
      <c r="AD96" s="73">
        <v>5</v>
      </c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</row>
    <row r="97" spans="1:50" ht="30.75" customHeight="1">
      <c r="A97" s="77" t="s">
        <v>131</v>
      </c>
      <c r="B97" s="78" t="s">
        <v>22</v>
      </c>
      <c r="C97" s="23" t="s">
        <v>23</v>
      </c>
      <c r="D97" s="130" t="s">
        <v>108</v>
      </c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7"/>
      <c r="Q97" s="122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4"/>
      <c r="AD97" s="73">
        <v>2</v>
      </c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</row>
    <row r="98" spans="1:50" ht="30.75" customHeight="1">
      <c r="A98" s="74" t="s">
        <v>132</v>
      </c>
      <c r="B98" s="78" t="s">
        <v>22</v>
      </c>
      <c r="C98" s="23" t="s">
        <v>131</v>
      </c>
      <c r="D98" s="122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4"/>
      <c r="Q98" s="125" t="s">
        <v>108</v>
      </c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7"/>
      <c r="AD98" s="73">
        <v>2</v>
      </c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</row>
    <row r="99" spans="1:50" ht="30.75" customHeight="1">
      <c r="A99" s="79" t="s">
        <v>133</v>
      </c>
      <c r="B99" s="29" t="s">
        <v>37</v>
      </c>
      <c r="C99" s="23" t="s">
        <v>23</v>
      </c>
      <c r="D99" s="130" t="s">
        <v>108</v>
      </c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7"/>
      <c r="Q99" s="128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4"/>
      <c r="AD99" s="73">
        <v>3</v>
      </c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</row>
    <row r="100" spans="1:50" ht="30.75" customHeight="1">
      <c r="A100" s="79" t="s">
        <v>134</v>
      </c>
      <c r="B100" s="29" t="s">
        <v>37</v>
      </c>
      <c r="C100" s="10" t="s">
        <v>133</v>
      </c>
      <c r="D100" s="122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4"/>
      <c r="Q100" s="125" t="s">
        <v>108</v>
      </c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7"/>
      <c r="AD100" s="73">
        <v>4</v>
      </c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</row>
    <row r="101" spans="1:50" ht="30.75" customHeight="1">
      <c r="A101" s="75" t="s">
        <v>135</v>
      </c>
      <c r="B101" s="29" t="s">
        <v>37</v>
      </c>
      <c r="C101" s="23" t="s">
        <v>23</v>
      </c>
      <c r="D101" s="130" t="s">
        <v>108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7"/>
      <c r="Q101" s="122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4"/>
      <c r="AD101" s="73">
        <v>3</v>
      </c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</row>
    <row r="102" spans="1:50" ht="30.75" customHeight="1">
      <c r="A102" s="75" t="s">
        <v>136</v>
      </c>
      <c r="B102" s="29" t="s">
        <v>37</v>
      </c>
      <c r="C102" s="23" t="s">
        <v>23</v>
      </c>
      <c r="D102" s="130" t="s">
        <v>108</v>
      </c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7"/>
      <c r="Q102" s="129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4"/>
      <c r="AD102" s="73">
        <v>5</v>
      </c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</row>
    <row r="103" spans="1:50" ht="30.75" customHeight="1">
      <c r="A103" s="75" t="s">
        <v>137</v>
      </c>
      <c r="B103" s="29" t="s">
        <v>37</v>
      </c>
      <c r="C103" s="23" t="s">
        <v>23</v>
      </c>
      <c r="D103" s="130" t="s">
        <v>108</v>
      </c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7"/>
      <c r="Q103" s="129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4"/>
      <c r="AD103" s="73">
        <v>1</v>
      </c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</row>
    <row r="104" spans="1:50" ht="30.75" customHeight="1">
      <c r="A104" s="75" t="s">
        <v>138</v>
      </c>
      <c r="B104" s="29" t="s">
        <v>37</v>
      </c>
      <c r="C104" s="23" t="s">
        <v>137</v>
      </c>
      <c r="D104" s="128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4"/>
      <c r="Q104" s="125" t="s">
        <v>108</v>
      </c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7"/>
      <c r="AD104" s="73">
        <v>2</v>
      </c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</row>
    <row r="105" spans="1:50" ht="30.75" customHeight="1">
      <c r="A105" s="20" t="s">
        <v>100</v>
      </c>
      <c r="B105" s="29" t="s">
        <v>37</v>
      </c>
      <c r="C105" s="22" t="s">
        <v>23</v>
      </c>
      <c r="D105" s="130" t="s">
        <v>108</v>
      </c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7"/>
      <c r="Q105" s="122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4"/>
      <c r="AD105" s="73">
        <v>5</v>
      </c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</row>
    <row r="106" spans="1:50" ht="30.75" customHeight="1">
      <c r="A106" s="20" t="s">
        <v>139</v>
      </c>
      <c r="B106" s="29" t="s">
        <v>37</v>
      </c>
      <c r="C106" s="22" t="s">
        <v>100</v>
      </c>
      <c r="D106" s="122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4"/>
      <c r="Q106" s="125" t="s">
        <v>108</v>
      </c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7"/>
      <c r="AD106" s="73">
        <v>5</v>
      </c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</row>
    <row r="107" spans="1:50" ht="30.75" customHeight="1">
      <c r="A107" s="20" t="s">
        <v>140</v>
      </c>
      <c r="B107" s="29" t="s">
        <v>37</v>
      </c>
      <c r="C107" s="23" t="s">
        <v>23</v>
      </c>
      <c r="D107" s="130" t="s">
        <v>108</v>
      </c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7"/>
      <c r="Q107" s="122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4"/>
      <c r="AD107" s="73">
        <v>5</v>
      </c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</row>
    <row r="108" spans="1:50" ht="30.75" customHeight="1">
      <c r="A108" s="20" t="s">
        <v>141</v>
      </c>
      <c r="B108" s="29" t="s">
        <v>37</v>
      </c>
      <c r="C108" s="23" t="s">
        <v>140</v>
      </c>
      <c r="D108" s="122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4"/>
      <c r="Q108" s="125" t="s">
        <v>108</v>
      </c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7"/>
      <c r="AD108" s="73">
        <v>5</v>
      </c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</row>
    <row r="109" spans="1:50" ht="30.75" customHeight="1">
      <c r="A109" s="20" t="s">
        <v>142</v>
      </c>
      <c r="B109" s="29" t="s">
        <v>37</v>
      </c>
      <c r="C109" s="23" t="s">
        <v>23</v>
      </c>
      <c r="D109" s="130" t="s">
        <v>108</v>
      </c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7"/>
      <c r="Q109" s="122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4"/>
      <c r="AD109" s="73">
        <v>2</v>
      </c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</row>
    <row r="110" spans="1:50" ht="30.75" customHeight="1">
      <c r="A110" s="20" t="s">
        <v>143</v>
      </c>
      <c r="B110" s="29" t="s">
        <v>37</v>
      </c>
      <c r="C110" s="23" t="s">
        <v>23</v>
      </c>
      <c r="D110" s="130" t="s">
        <v>108</v>
      </c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7"/>
      <c r="Q110" s="12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4"/>
      <c r="AD110" s="73">
        <v>5</v>
      </c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</row>
    <row r="111" spans="1:50" ht="30.75" customHeight="1">
      <c r="A111" s="63" t="s">
        <v>144</v>
      </c>
      <c r="B111" s="29" t="s">
        <v>37</v>
      </c>
      <c r="C111" s="8" t="s">
        <v>23</v>
      </c>
      <c r="D111" s="130" t="s">
        <v>108</v>
      </c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7"/>
      <c r="Q111" s="122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4"/>
      <c r="AD111" s="73">
        <v>1</v>
      </c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</row>
    <row r="112" spans="1:50" ht="30.75" customHeight="1">
      <c r="A112" s="80" t="s">
        <v>145</v>
      </c>
      <c r="B112" s="29" t="s">
        <v>37</v>
      </c>
      <c r="C112" s="8" t="s">
        <v>23</v>
      </c>
      <c r="D112" s="130" t="s">
        <v>108</v>
      </c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7"/>
      <c r="Q112" s="122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4"/>
      <c r="AD112" s="178">
        <v>5</v>
      </c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</row>
    <row r="113" spans="1:50" ht="30.75" customHeight="1">
      <c r="A113" s="63" t="s">
        <v>146</v>
      </c>
      <c r="B113" s="29" t="s">
        <v>37</v>
      </c>
      <c r="C113" s="8" t="s">
        <v>23</v>
      </c>
      <c r="D113" s="122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4"/>
      <c r="Q113" s="125" t="s">
        <v>108</v>
      </c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7"/>
      <c r="AD113" s="180">
        <v>5</v>
      </c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</row>
    <row r="114" spans="1:50" ht="30.75" customHeight="1">
      <c r="A114" s="14" t="s">
        <v>147</v>
      </c>
      <c r="B114" s="29" t="s">
        <v>37</v>
      </c>
      <c r="C114" s="8" t="s">
        <v>23</v>
      </c>
      <c r="D114" s="122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4"/>
      <c r="Q114" s="125" t="s">
        <v>108</v>
      </c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7"/>
      <c r="AD114" s="179">
        <v>2</v>
      </c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</row>
    <row r="115" spans="1:50" ht="30.75" customHeight="1">
      <c r="A115" s="63" t="s">
        <v>148</v>
      </c>
      <c r="B115" s="29" t="s">
        <v>37</v>
      </c>
      <c r="C115" s="23" t="s">
        <v>147</v>
      </c>
      <c r="D115" s="130" t="s">
        <v>108</v>
      </c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7"/>
      <c r="Q115" s="122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4"/>
      <c r="AD115" s="81">
        <v>2</v>
      </c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</row>
    <row r="116" spans="1:50" ht="30.75" customHeight="1">
      <c r="A116" s="79" t="s">
        <v>149</v>
      </c>
      <c r="B116" s="29" t="s">
        <v>37</v>
      </c>
      <c r="C116" s="23" t="s">
        <v>23</v>
      </c>
      <c r="D116" s="130" t="s">
        <v>108</v>
      </c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7"/>
      <c r="Q116" s="122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4"/>
      <c r="AD116" s="73">
        <v>1</v>
      </c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</row>
    <row r="117" spans="1:50" ht="38.25" customHeight="1">
      <c r="A117" s="142" t="s">
        <v>4</v>
      </c>
      <c r="B117" s="139"/>
      <c r="C117" s="140"/>
      <c r="D117" s="138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40"/>
      <c r="AB117" s="141">
        <f>SUM(AB84,AB69,AB63,AB35)</f>
        <v>6000</v>
      </c>
      <c r="AC117" s="140"/>
      <c r="AD117" s="82">
        <f>SUM(AD35,AD63,AD69,AD70)</f>
        <v>240</v>
      </c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</row>
    <row r="118" spans="1:50" ht="38.25" customHeight="1">
      <c r="A118" s="76"/>
      <c r="B118" s="83"/>
      <c r="C118" s="83"/>
      <c r="D118" s="1"/>
      <c r="E118" s="1"/>
      <c r="F118" s="1"/>
      <c r="G118" s="84"/>
      <c r="H118" s="1"/>
      <c r="I118" s="1"/>
      <c r="J118" s="1"/>
      <c r="K118" s="1"/>
      <c r="L118" s="1"/>
      <c r="M118" s="56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56"/>
      <c r="Z118" s="1"/>
      <c r="AA118" s="1"/>
      <c r="AB118" s="1"/>
      <c r="AC118" s="1"/>
      <c r="AD118" s="1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</row>
    <row r="119" spans="1:50" ht="38.25" customHeight="1">
      <c r="A119" s="76"/>
      <c r="B119" s="83"/>
      <c r="C119" s="8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38.25" customHeight="1">
      <c r="A120" s="76"/>
      <c r="B120" s="83"/>
      <c r="C120" s="8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38.25" customHeight="1">
      <c r="A121" s="76"/>
      <c r="B121" s="83"/>
      <c r="C121" s="8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38.25" customHeight="1">
      <c r="A122" s="76"/>
      <c r="B122" s="83"/>
      <c r="C122" s="8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38.25" customHeight="1">
      <c r="A123" s="76"/>
      <c r="B123" s="83"/>
      <c r="C123" s="8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38.25" customHeight="1">
      <c r="A124" s="76"/>
      <c r="B124" s="83"/>
      <c r="C124" s="8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</row>
    <row r="125" spans="1:50" ht="38.25" customHeight="1">
      <c r="A125" s="76"/>
      <c r="B125" s="83"/>
      <c r="C125" s="8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3.5" customHeight="1">
      <c r="A126" s="76"/>
      <c r="B126" s="83"/>
      <c r="C126" s="8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3.5" customHeight="1">
      <c r="A127" s="76"/>
      <c r="B127" s="83"/>
      <c r="C127" s="8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3.5" customHeight="1">
      <c r="A128" s="76"/>
      <c r="B128" s="83"/>
      <c r="C128" s="8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3.5" customHeight="1">
      <c r="A129" s="76"/>
      <c r="B129" s="83"/>
      <c r="C129" s="8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3.5" customHeight="1">
      <c r="A130" s="76"/>
      <c r="B130" s="83"/>
      <c r="C130" s="8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3.5" customHeight="1">
      <c r="A131" s="76"/>
      <c r="B131" s="83"/>
      <c r="C131" s="8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3.5" customHeight="1">
      <c r="A132" s="76"/>
      <c r="B132" s="83"/>
      <c r="C132" s="8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3.5" customHeight="1">
      <c r="A133" s="76"/>
      <c r="B133" s="83"/>
      <c r="C133" s="8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3.5" customHeight="1">
      <c r="A134" s="76"/>
      <c r="B134" s="83"/>
      <c r="C134" s="8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3.5" customHeight="1">
      <c r="A135" s="76"/>
      <c r="B135" s="83"/>
      <c r="C135" s="8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3.5" customHeight="1">
      <c r="A136" s="76"/>
      <c r="B136" s="83"/>
      <c r="C136" s="8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3.5" customHeight="1">
      <c r="A137" s="76"/>
      <c r="B137" s="83"/>
      <c r="C137" s="8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3.5" customHeight="1">
      <c r="A138" s="76"/>
      <c r="B138" s="83"/>
      <c r="C138" s="8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3.5" customHeight="1">
      <c r="A139" s="76"/>
      <c r="B139" s="83"/>
      <c r="C139" s="8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85"/>
      <c r="AX192" s="86"/>
    </row>
    <row r="193" spans="1:50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87"/>
      <c r="AX193" s="88"/>
    </row>
    <row r="194" spans="1:50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87"/>
      <c r="AX194" s="88"/>
    </row>
    <row r="195" spans="1:50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87"/>
      <c r="AX195" s="88"/>
    </row>
    <row r="196" spans="1:50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87"/>
      <c r="AX196" s="88"/>
    </row>
    <row r="197" spans="1:50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87"/>
      <c r="AX197" s="88"/>
    </row>
    <row r="198" spans="1:50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87"/>
      <c r="AX198" s="88"/>
    </row>
    <row r="199" spans="1:50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87"/>
      <c r="AX199" s="88"/>
    </row>
    <row r="200" spans="1:5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87"/>
      <c r="AX200" s="88"/>
    </row>
    <row r="201" spans="1:50" ht="13.5" customHeight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8"/>
      <c r="AX201" s="88"/>
    </row>
    <row r="202" spans="1:50" ht="13.5" customHeight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</row>
    <row r="203" spans="1:50" ht="13.5" customHeight="1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</row>
    <row r="204" spans="1:50" ht="13.5" customHeight="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</row>
    <row r="205" spans="1:50" ht="13.5" customHeight="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</row>
    <row r="206" spans="1:50" ht="13.5" customHeight="1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</row>
    <row r="207" spans="1:50" ht="13.5" customHeight="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</row>
    <row r="208" spans="1:50" ht="13.5" customHeight="1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</row>
    <row r="209" spans="1:50" ht="13.5" customHeight="1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</row>
    <row r="210" spans="1:50" ht="13.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</row>
    <row r="211" spans="1:50" ht="13.5" customHeight="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</row>
    <row r="212" spans="1:50" ht="13.5" customHeight="1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</row>
    <row r="213" spans="1:50" ht="13.5" customHeight="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</row>
    <row r="214" spans="1:50" ht="13.5" customHeight="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</row>
    <row r="215" spans="1:50" ht="13.5" customHeigh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</row>
    <row r="216" spans="1:50" ht="13.5" customHeight="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</row>
    <row r="217" spans="1:50" ht="13.5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</row>
    <row r="218" spans="1:50" ht="13.5" customHeight="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</row>
    <row r="219" spans="1:50" ht="13.5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</row>
    <row r="220" spans="1:50" ht="13.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</row>
    <row r="221" spans="1:50" ht="13.5" customHeight="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</row>
    <row r="222" spans="1:50" ht="13.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</row>
    <row r="223" spans="1:50" ht="13.5" customHeight="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</row>
    <row r="224" spans="1:50" ht="13.5" customHeigh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</row>
    <row r="225" spans="1:50" ht="13.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</row>
    <row r="226" spans="1:50" ht="13.5" customHeight="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</row>
    <row r="227" spans="1:50" ht="13.5" customHeight="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</row>
    <row r="228" spans="1:50" ht="13.5" customHeight="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</row>
    <row r="229" spans="1:50" ht="13.5" customHeight="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</row>
    <row r="230" spans="1:50" ht="13.5" customHeigh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</row>
    <row r="231" spans="1:50" ht="13.5" customHeight="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</row>
    <row r="232" spans="1:50" ht="13.5" customHeight="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</row>
    <row r="233" spans="1:50" ht="13.5" customHeight="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</row>
    <row r="234" spans="1:50" ht="13.5" customHeight="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</row>
    <row r="235" spans="1:50" ht="13.5" customHeigh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</row>
    <row r="236" spans="1:50" ht="13.5" customHeight="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</row>
    <row r="237" spans="1:50" ht="13.5" customHeight="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</row>
    <row r="238" spans="1:50" ht="13.5" customHeight="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</row>
    <row r="239" spans="1:50" ht="13.5" customHeight="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</row>
    <row r="240" spans="1:50" ht="13.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</row>
    <row r="241" spans="1:50" ht="13.5" customHeight="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</row>
    <row r="242" spans="1:50" ht="13.5" customHeight="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</row>
    <row r="243" spans="1:50" ht="13.5" customHeight="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</row>
    <row r="244" spans="1:50" ht="13.5" customHeight="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</row>
    <row r="245" spans="1:50" ht="13.5" customHeight="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</row>
    <row r="246" spans="1:50" ht="13.5" customHeight="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</row>
    <row r="247" spans="1:50" ht="13.5" customHeight="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</row>
    <row r="248" spans="1:50" ht="13.5" customHeight="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</row>
    <row r="249" spans="1:50" ht="13.5" customHeight="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</row>
    <row r="250" spans="1:50" ht="13.5" customHeigh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</row>
    <row r="251" spans="1:50" ht="13.5" customHeight="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</row>
    <row r="252" spans="1:50" ht="13.5" customHeight="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</row>
    <row r="253" spans="1:50" ht="13.5" customHeight="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</row>
    <row r="254" spans="1:50" ht="13.5" customHeight="1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</row>
    <row r="255" spans="1:50" ht="13.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</row>
    <row r="256" spans="1:50" ht="13.5" customHeight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</row>
    <row r="257" spans="1:50" ht="13.5" customHeight="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</row>
    <row r="258" spans="1:50" ht="13.5" customHeight="1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</row>
    <row r="259" spans="1:50" ht="13.5" customHeight="1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</row>
    <row r="260" spans="1:50" ht="13.5" customHeight="1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</row>
    <row r="261" spans="1:50" ht="13.5" customHeight="1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</row>
    <row r="262" spans="1:50" ht="13.5" customHeight="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</row>
    <row r="263" spans="1:50" ht="13.5" customHeight="1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</row>
    <row r="264" spans="1:50" ht="13.5" customHeight="1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</row>
    <row r="265" spans="1:50" ht="13.5" customHeight="1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</row>
    <row r="266" spans="1:50" ht="13.5" customHeight="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</row>
    <row r="267" spans="1:50" ht="13.5" customHeight="1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</row>
    <row r="268" spans="1:50" ht="13.5" customHeight="1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</row>
    <row r="269" spans="1:50" ht="13.5" customHeight="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</row>
    <row r="270" spans="1:50" ht="13.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</row>
    <row r="271" spans="1:50" ht="13.5" customHeight="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</row>
    <row r="272" spans="1:50" ht="13.5" customHeight="1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</row>
    <row r="273" spans="1:50" ht="13.5" customHeight="1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</row>
    <row r="274" spans="1:50" ht="13.5" customHeight="1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</row>
    <row r="275" spans="1:50" ht="13.5" customHeight="1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</row>
    <row r="276" spans="1:50" ht="13.5" customHeight="1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</row>
    <row r="277" spans="1:50" ht="13.5" customHeight="1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</row>
    <row r="278" spans="1:50" ht="13.5" customHeight="1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</row>
    <row r="279" spans="1:50" ht="13.5" customHeight="1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</row>
    <row r="280" spans="1:50" ht="13.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</row>
    <row r="281" spans="1:50" ht="13.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</row>
    <row r="282" spans="1:50" ht="13.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</row>
    <row r="283" spans="1:50" ht="13.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</row>
    <row r="284" spans="1:50" ht="13.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</row>
    <row r="285" spans="1:50" ht="13.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</row>
    <row r="286" spans="1:50" ht="13.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</row>
    <row r="287" spans="1:50" ht="13.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</row>
    <row r="288" spans="1:50" ht="13.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</row>
    <row r="289" spans="1:50" ht="13.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</row>
    <row r="290" spans="1:50" ht="13.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</row>
    <row r="291" spans="1:50" ht="13.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</row>
    <row r="292" spans="1:50" ht="13.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</row>
    <row r="293" spans="1:50" ht="13.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</row>
    <row r="294" spans="1:50" ht="13.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</row>
    <row r="295" spans="1:50" ht="13.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</row>
    <row r="296" spans="1:50" ht="13.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</row>
    <row r="297" spans="1:50" ht="13.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</row>
    <row r="298" spans="1:50" ht="13.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</row>
    <row r="299" spans="1:50" ht="13.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</row>
    <row r="300" spans="1:50" ht="13.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</row>
    <row r="301" spans="1:50" ht="13.5" customHeight="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</row>
    <row r="302" spans="1:50" ht="13.5" customHeight="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</row>
    <row r="303" spans="1:50" ht="13.5" customHeight="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</row>
    <row r="304" spans="1:50" ht="13.5" customHeight="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</row>
    <row r="305" spans="1:50" ht="13.5" customHeight="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</row>
    <row r="306" spans="1:50" ht="13.5" customHeight="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</row>
    <row r="307" spans="1:50" ht="13.5" customHeight="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</row>
    <row r="308" spans="1:50" ht="13.5" customHeight="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</row>
    <row r="309" spans="1:50" ht="13.5" customHeight="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</row>
    <row r="310" spans="1:50" ht="13.5" customHeight="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</row>
    <row r="311" spans="1:50" ht="13.5" customHeight="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</row>
    <row r="312" spans="1:50" ht="13.5" customHeight="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</row>
    <row r="313" spans="1:50" ht="13.5" customHeight="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</row>
    <row r="314" spans="1:50" ht="13.5" customHeight="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</row>
    <row r="315" spans="1:50" ht="13.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</row>
    <row r="316" spans="1:50" ht="13.5" customHeight="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</row>
    <row r="317" spans="1:50" ht="13.5" customHeight="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</row>
    <row r="318" spans="1:50" ht="13.5" customHeight="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</row>
    <row r="319" spans="1:50" ht="13.5" customHeight="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</row>
    <row r="320" spans="1:50" ht="13.5" customHeight="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</row>
    <row r="321" spans="1:50" ht="13.5" customHeight="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</row>
    <row r="322" spans="1:50" ht="13.5" customHeight="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</row>
    <row r="323" spans="1:50" ht="13.5" customHeight="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</row>
    <row r="324" spans="1:50" ht="13.5" customHeight="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</row>
    <row r="325" spans="1:50" ht="13.5" customHeight="1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</row>
    <row r="326" spans="1:50" ht="13.5" customHeight="1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</row>
    <row r="327" spans="1:50" ht="13.5" customHeight="1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</row>
    <row r="328" spans="1:50" ht="13.5" customHeight="1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</row>
    <row r="329" spans="1:50" ht="13.5" customHeight="1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</row>
    <row r="330" spans="1:50" ht="13.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</row>
    <row r="331" spans="1:50" ht="13.5" customHeight="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</row>
    <row r="332" spans="1:50" ht="13.5" customHeight="1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</row>
    <row r="333" spans="1:50" ht="13.5" customHeight="1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</row>
    <row r="334" spans="1:50" ht="13.5" customHeight="1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</row>
    <row r="335" spans="1:50" ht="13.5" customHeight="1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</row>
    <row r="336" spans="1:50" ht="13.5" customHeight="1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</row>
    <row r="337" spans="1:50" ht="13.5" customHeight="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</row>
    <row r="338" spans="1:50" ht="13.5" customHeight="1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</row>
    <row r="339" spans="1:50" ht="13.5" customHeight="1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</row>
    <row r="340" spans="1:50" ht="13.5" customHeight="1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</row>
    <row r="341" spans="1:50" ht="13.5" customHeight="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</row>
    <row r="342" spans="1:50" ht="13.5" customHeight="1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</row>
    <row r="343" spans="1:50" ht="13.5" customHeight="1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</row>
    <row r="344" spans="1:50" ht="13.5" customHeight="1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</row>
    <row r="345" spans="1:50" ht="13.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</row>
    <row r="346" spans="1:50" ht="13.5" customHeight="1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</row>
    <row r="347" spans="1:50" ht="13.5" customHeight="1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</row>
    <row r="348" spans="1:50" ht="13.5" customHeight="1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</row>
    <row r="349" spans="1:50" ht="13.5" customHeight="1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</row>
    <row r="350" spans="1:50" ht="13.5" customHeight="1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</row>
    <row r="351" spans="1:50" ht="13.5" customHeight="1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</row>
    <row r="352" spans="1:50" ht="13.5" customHeight="1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</row>
    <row r="353" spans="1:50" ht="13.5" customHeight="1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</row>
    <row r="354" spans="1:50" ht="13.5" customHeight="1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</row>
    <row r="355" spans="1:50" ht="13.5" customHeight="1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</row>
    <row r="356" spans="1:50" ht="13.5" customHeight="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</row>
    <row r="357" spans="1:50" ht="13.5" customHeight="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</row>
    <row r="358" spans="1:50" ht="13.5" customHeight="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</row>
    <row r="359" spans="1:50" ht="13.5" customHeight="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</row>
    <row r="360" spans="1:50" ht="13.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</row>
    <row r="361" spans="1:50" ht="13.5" customHeight="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</row>
    <row r="362" spans="1:50" ht="13.5" customHeight="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</row>
    <row r="363" spans="1:50" ht="13.5" customHeight="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</row>
    <row r="364" spans="1:50" ht="13.5" customHeight="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</row>
    <row r="365" spans="1:50" ht="13.5" customHeight="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</row>
    <row r="366" spans="1:50" ht="13.5" customHeight="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</row>
    <row r="367" spans="1:50" ht="13.5" customHeight="1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</row>
    <row r="368" spans="1:50" ht="13.5" customHeight="1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</row>
    <row r="369" spans="1:50" ht="13.5" customHeight="1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</row>
    <row r="370" spans="1:50" ht="13.5" customHeight="1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</row>
    <row r="371" spans="1:50" ht="13.5" customHeight="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</row>
    <row r="372" spans="1:50" ht="13.5" customHeight="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</row>
    <row r="373" spans="1:50" ht="13.5" customHeight="1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</row>
    <row r="374" spans="1:50" ht="13.5" customHeight="1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</row>
    <row r="375" spans="1:50" ht="13.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</row>
    <row r="376" spans="1:50" ht="13.5" customHeight="1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</row>
    <row r="377" spans="1:50" ht="13.5" customHeight="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</row>
    <row r="378" spans="1:50" ht="13.5" customHeight="1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</row>
    <row r="379" spans="1:50" ht="13.5" customHeight="1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</row>
    <row r="380" spans="1:50" ht="13.5" customHeight="1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</row>
    <row r="381" spans="1:50" ht="13.5" customHeight="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</row>
    <row r="382" spans="1:50" ht="13.5" customHeight="1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</row>
    <row r="383" spans="1:50" ht="13.5" customHeight="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</row>
    <row r="384" spans="1:50" ht="13.5" customHeight="1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</row>
    <row r="385" spans="1:50" ht="13.5" customHeight="1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</row>
    <row r="386" spans="1:50" ht="13.5" customHeight="1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</row>
    <row r="387" spans="1:50" ht="13.5" customHeight="1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</row>
    <row r="388" spans="1:50" ht="13.5" customHeight="1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</row>
    <row r="389" spans="1:50" ht="13.5" customHeight="1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</row>
    <row r="390" spans="1:50" ht="13.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</row>
    <row r="391" spans="1:50" ht="13.5" customHeight="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</row>
    <row r="392" spans="1:50" ht="13.5" customHeight="1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</row>
    <row r="393" spans="1:50" ht="13.5" customHeight="1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</row>
    <row r="394" spans="1:50" ht="13.5" customHeight="1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</row>
    <row r="395" spans="1:50" ht="13.5" customHeight="1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</row>
    <row r="396" spans="1:50" ht="13.5" customHeight="1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</row>
    <row r="397" spans="1:50" ht="13.5" customHeight="1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</row>
    <row r="398" spans="1:50" ht="13.5" customHeight="1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</row>
    <row r="399" spans="1:50" ht="13.5" customHeight="1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</row>
    <row r="400" spans="1:50" ht="13.5" customHeight="1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</row>
    <row r="401" spans="1:50" ht="13.5" customHeight="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</row>
    <row r="402" spans="1:50" ht="13.5" customHeight="1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</row>
    <row r="403" spans="1:50" ht="13.5" customHeight="1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</row>
    <row r="404" spans="1:50" ht="13.5" customHeight="1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</row>
    <row r="405" spans="1:50" ht="13.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</row>
    <row r="406" spans="1:50" ht="13.5" customHeight="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</row>
    <row r="407" spans="1:50" ht="13.5" customHeight="1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</row>
    <row r="408" spans="1:50" ht="13.5" customHeight="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</row>
    <row r="409" spans="1:50" ht="13.5" customHeight="1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</row>
    <row r="410" spans="1:50" ht="13.5" customHeight="1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</row>
    <row r="411" spans="1:50" ht="13.5" customHeight="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</row>
    <row r="412" spans="1:50" ht="13.5" customHeight="1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</row>
    <row r="413" spans="1:50" ht="13.5" customHeight="1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</row>
    <row r="414" spans="1:50" ht="13.5" customHeight="1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</row>
    <row r="415" spans="1:50" ht="13.5" customHeight="1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</row>
    <row r="416" spans="1:50" ht="13.5" customHeight="1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</row>
    <row r="417" spans="1:50" ht="13.5" customHeight="1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</row>
    <row r="418" spans="1:50" ht="13.5" customHeight="1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</row>
    <row r="419" spans="1:50" ht="13.5" customHeight="1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</row>
    <row r="420" spans="1:50" ht="13.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</row>
    <row r="421" spans="1:50" ht="13.5" customHeight="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</row>
    <row r="422" spans="1:50" ht="13.5" customHeight="1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</row>
    <row r="423" spans="1:50" ht="13.5" customHeight="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</row>
    <row r="424" spans="1:50" ht="13.5" customHeight="1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</row>
    <row r="425" spans="1:50" ht="13.5" customHeight="1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</row>
    <row r="426" spans="1:50" ht="13.5" customHeight="1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</row>
    <row r="427" spans="1:50" ht="13.5" customHeight="1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</row>
    <row r="428" spans="1:50" ht="13.5" customHeight="1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</row>
    <row r="429" spans="1:50" ht="13.5" customHeight="1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</row>
    <row r="430" spans="1:50" ht="13.5" customHeight="1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</row>
    <row r="431" spans="1:50" ht="13.5" customHeight="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</row>
    <row r="432" spans="1:50" ht="13.5" customHeight="1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</row>
    <row r="433" spans="1:50" ht="13.5" customHeight="1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</row>
    <row r="434" spans="1:50" ht="13.5" customHeight="1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</row>
    <row r="435" spans="1:50" ht="13.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</row>
    <row r="436" spans="1:50" ht="13.5" customHeight="1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</row>
    <row r="437" spans="1:50" ht="13.5" customHeight="1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</row>
    <row r="438" spans="1:50" ht="13.5" customHeight="1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</row>
    <row r="439" spans="1:50" ht="13.5" customHeight="1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</row>
    <row r="440" spans="1:50" ht="13.5" customHeight="1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</row>
    <row r="441" spans="1:50" ht="13.5" customHeight="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</row>
    <row r="442" spans="1:50" ht="13.5" customHeight="1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</row>
    <row r="443" spans="1:50" ht="13.5" customHeight="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</row>
    <row r="444" spans="1:50" ht="13.5" customHeight="1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</row>
    <row r="445" spans="1:50" ht="13.5" customHeight="1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</row>
    <row r="446" spans="1:50" ht="13.5" customHeight="1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</row>
    <row r="447" spans="1:50" ht="13.5" customHeight="1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</row>
    <row r="448" spans="1:50" ht="13.5" customHeight="1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</row>
    <row r="449" spans="1:50" ht="13.5" customHeight="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</row>
    <row r="450" spans="1:50" ht="13.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</row>
    <row r="451" spans="1:50" ht="13.5" customHeight="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</row>
    <row r="452" spans="1:50" ht="13.5" customHeight="1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</row>
    <row r="453" spans="1:50" ht="13.5" customHeight="1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</row>
    <row r="454" spans="1:50" ht="13.5" customHeight="1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</row>
    <row r="455" spans="1:50" ht="13.5" customHeight="1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</row>
    <row r="456" spans="1:50" ht="13.5" customHeight="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</row>
    <row r="457" spans="1:50" ht="13.5" customHeight="1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</row>
    <row r="458" spans="1:50" ht="13.5" customHeight="1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</row>
    <row r="459" spans="1:50" ht="13.5" customHeight="1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</row>
    <row r="460" spans="1:50" ht="13.5" customHeight="1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</row>
    <row r="461" spans="1:50" ht="13.5" customHeight="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</row>
    <row r="462" spans="1:50" ht="13.5" customHeight="1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</row>
    <row r="463" spans="1:50" ht="13.5" customHeight="1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</row>
    <row r="464" spans="1:50" ht="13.5" customHeight="1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</row>
    <row r="465" spans="1:50" ht="13.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</row>
    <row r="466" spans="1:50" ht="13.5" customHeight="1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</row>
    <row r="467" spans="1:50" ht="13.5" customHeight="1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</row>
    <row r="468" spans="1:50" ht="13.5" customHeight="1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</row>
    <row r="469" spans="1:50" ht="13.5" customHeight="1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</row>
    <row r="470" spans="1:50" ht="13.5" customHeight="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</row>
    <row r="471" spans="1:50" ht="13.5" customHeight="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</row>
    <row r="472" spans="1:50" ht="13.5" customHeight="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</row>
    <row r="473" spans="1:50" ht="13.5" customHeight="1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</row>
    <row r="474" spans="1:50" ht="13.5" customHeight="1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</row>
    <row r="475" spans="1:50" ht="13.5" customHeight="1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</row>
    <row r="476" spans="1:50" ht="13.5" customHeight="1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</row>
    <row r="477" spans="1:50" ht="13.5" customHeight="1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</row>
    <row r="478" spans="1:50" ht="13.5" customHeight="1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</row>
    <row r="479" spans="1:50" ht="13.5" customHeight="1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</row>
    <row r="480" spans="1:50" ht="13.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</row>
    <row r="481" spans="1:50" ht="13.5" customHeight="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</row>
    <row r="482" spans="1:50" ht="13.5" customHeight="1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</row>
    <row r="483" spans="1:50" ht="13.5" customHeight="1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</row>
    <row r="484" spans="1:50" ht="13.5" customHeight="1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</row>
    <row r="485" spans="1:50" ht="13.5" customHeight="1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</row>
    <row r="486" spans="1:50" ht="13.5" customHeight="1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</row>
    <row r="487" spans="1:50" ht="13.5" customHeight="1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</row>
    <row r="488" spans="1:50" ht="13.5" customHeight="1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</row>
    <row r="489" spans="1:50" ht="13.5" customHeight="1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</row>
    <row r="490" spans="1:50" ht="13.5" customHeight="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</row>
    <row r="491" spans="1:50" ht="13.5" customHeight="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</row>
    <row r="492" spans="1:50" ht="13.5" customHeight="1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</row>
    <row r="493" spans="1:50" ht="13.5" customHeight="1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</row>
    <row r="494" spans="1:50" ht="13.5" customHeight="1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</row>
    <row r="495" spans="1:50" ht="13.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</row>
    <row r="496" spans="1:50" ht="13.5" customHeight="1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</row>
    <row r="497" spans="1:50" ht="13.5" customHeight="1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</row>
    <row r="498" spans="1:50" ht="13.5" customHeight="1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</row>
    <row r="499" spans="1:50" ht="13.5" customHeight="1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</row>
    <row r="500" spans="1:50" ht="13.5" customHeight="1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</row>
    <row r="501" spans="1:50" ht="13.5" customHeight="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</row>
    <row r="502" spans="1:50" ht="13.5" customHeight="1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</row>
    <row r="503" spans="1:50" ht="13.5" customHeight="1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</row>
    <row r="504" spans="1:50" ht="13.5" customHeight="1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</row>
    <row r="505" spans="1:50" ht="13.5" customHeight="1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</row>
    <row r="506" spans="1:50" ht="13.5" customHeight="1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</row>
    <row r="507" spans="1:50" ht="13.5" customHeight="1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</row>
    <row r="508" spans="1:50" ht="13.5" customHeight="1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</row>
    <row r="509" spans="1:50" ht="13.5" customHeight="1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</row>
    <row r="510" spans="1:50" ht="13.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</row>
    <row r="511" spans="1:50" ht="13.5" customHeight="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</row>
    <row r="512" spans="1:50" ht="13.5" customHeight="1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</row>
    <row r="513" spans="1:50" ht="13.5" customHeight="1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</row>
    <row r="514" spans="1:50" ht="13.5" customHeight="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</row>
    <row r="515" spans="1:50" ht="13.5" customHeight="1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</row>
    <row r="516" spans="1:50" ht="13.5" customHeight="1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</row>
    <row r="517" spans="1:50" ht="13.5" customHeight="1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</row>
    <row r="518" spans="1:50" ht="13.5" customHeight="1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</row>
    <row r="519" spans="1:50" ht="13.5" customHeight="1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</row>
    <row r="520" spans="1:50" ht="13.5" customHeight="1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</row>
    <row r="521" spans="1:50" ht="13.5" customHeight="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</row>
    <row r="522" spans="1:50" ht="13.5" customHeight="1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</row>
    <row r="523" spans="1:50" ht="13.5" customHeight="1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</row>
    <row r="524" spans="1:50" ht="13.5" customHeight="1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</row>
    <row r="525" spans="1:50" ht="13.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</row>
    <row r="526" spans="1:50" ht="13.5" customHeight="1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</row>
    <row r="527" spans="1:50" ht="13.5" customHeight="1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</row>
    <row r="528" spans="1:50" ht="13.5" customHeight="1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</row>
    <row r="529" spans="1:50" ht="13.5" customHeight="1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</row>
    <row r="530" spans="1:50" ht="13.5" customHeight="1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</row>
    <row r="531" spans="1:50" ht="13.5" customHeight="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</row>
    <row r="532" spans="1:50" ht="13.5" customHeight="1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</row>
    <row r="533" spans="1:50" ht="13.5" customHeight="1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</row>
    <row r="534" spans="1:50" ht="13.5" customHeight="1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</row>
    <row r="535" spans="1:50" ht="13.5" customHeight="1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</row>
    <row r="536" spans="1:50" ht="13.5" customHeight="1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</row>
    <row r="537" spans="1:50" ht="13.5" customHeight="1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</row>
    <row r="538" spans="1:50" ht="13.5" customHeight="1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</row>
    <row r="539" spans="1:50" ht="13.5" customHeight="1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</row>
    <row r="540" spans="1:50" ht="13.5" customHeight="1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</row>
    <row r="541" spans="1:50" ht="13.5" customHeight="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</row>
    <row r="542" spans="1:50" ht="13.5" customHeight="1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</row>
    <row r="543" spans="1:50" ht="13.5" customHeight="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</row>
    <row r="544" spans="1:50" ht="13.5" customHeight="1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</row>
    <row r="545" spans="1:50" ht="13.5" customHeight="1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</row>
    <row r="546" spans="1:50" ht="13.5" customHeight="1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</row>
    <row r="547" spans="1:50" ht="13.5" customHeight="1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</row>
    <row r="548" spans="1:50" ht="13.5" customHeight="1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</row>
    <row r="549" spans="1:50" ht="13.5" customHeight="1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</row>
    <row r="550" spans="1:50" ht="13.5" customHeight="1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</row>
    <row r="551" spans="1:50" ht="13.5" customHeight="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</row>
    <row r="552" spans="1:50" ht="13.5" customHeight="1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</row>
    <row r="553" spans="1:50" ht="13.5" customHeight="1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</row>
    <row r="554" spans="1:50" ht="13.5" customHeight="1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</row>
    <row r="555" spans="1:50" ht="13.5" customHeight="1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</row>
    <row r="556" spans="1:50" ht="13.5" customHeight="1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</row>
    <row r="557" spans="1:50" ht="13.5" customHeight="1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</row>
    <row r="558" spans="1:50" ht="13.5" customHeight="1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</row>
    <row r="559" spans="1:50" ht="13.5" customHeight="1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</row>
    <row r="560" spans="1:50" ht="13.5" customHeight="1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</row>
    <row r="561" spans="1:50" ht="13.5" customHeight="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</row>
    <row r="562" spans="1:50" ht="13.5" customHeight="1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</row>
    <row r="563" spans="1:50" ht="13.5" customHeight="1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</row>
    <row r="564" spans="1:50" ht="13.5" customHeight="1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</row>
    <row r="565" spans="1:50" ht="13.5" customHeight="1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</row>
    <row r="566" spans="1:50" ht="13.5" customHeight="1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</row>
    <row r="567" spans="1:50" ht="13.5" customHeight="1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</row>
    <row r="568" spans="1:50" ht="13.5" customHeight="1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</row>
    <row r="569" spans="1:50" ht="13.5" customHeight="1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</row>
    <row r="570" spans="1:50" ht="13.5" customHeight="1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</row>
    <row r="571" spans="1:50" ht="13.5" customHeight="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</row>
    <row r="572" spans="1:50" ht="13.5" customHeight="1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</row>
    <row r="573" spans="1:50" ht="13.5" customHeight="1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</row>
    <row r="574" spans="1:50" ht="13.5" customHeight="1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</row>
    <row r="575" spans="1:50" ht="13.5" customHeight="1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</row>
    <row r="576" spans="1:50" ht="13.5" customHeight="1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</row>
    <row r="577" spans="1:50" ht="13.5" customHeight="1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</row>
    <row r="578" spans="1:50" ht="13.5" customHeight="1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</row>
    <row r="579" spans="1:50" ht="13.5" customHeight="1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</row>
    <row r="580" spans="1:50" ht="13.5" customHeight="1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</row>
    <row r="581" spans="1:50" ht="13.5" customHeight="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</row>
    <row r="582" spans="1:50" ht="13.5" customHeight="1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</row>
    <row r="583" spans="1:50" ht="13.5" customHeight="1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</row>
    <row r="584" spans="1:50" ht="13.5" customHeight="1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</row>
    <row r="585" spans="1:50" ht="13.5" customHeight="1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</row>
    <row r="586" spans="1:50" ht="13.5" customHeight="1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</row>
    <row r="587" spans="1:50" ht="13.5" customHeight="1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</row>
    <row r="588" spans="1:50" ht="13.5" customHeight="1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</row>
    <row r="589" spans="1:50" ht="13.5" customHeight="1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</row>
    <row r="590" spans="1:50" ht="13.5" customHeight="1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</row>
    <row r="591" spans="1:50" ht="13.5" customHeight="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</row>
    <row r="592" spans="1:50" ht="13.5" customHeight="1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</row>
    <row r="593" spans="1:50" ht="13.5" customHeight="1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</row>
    <row r="594" spans="1:50" ht="13.5" customHeight="1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</row>
    <row r="595" spans="1:50" ht="13.5" customHeight="1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</row>
    <row r="596" spans="1:50" ht="13.5" customHeight="1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</row>
    <row r="597" spans="1:50" ht="13.5" customHeight="1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</row>
    <row r="598" spans="1:50" ht="13.5" customHeight="1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</row>
    <row r="599" spans="1:50" ht="13.5" customHeight="1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</row>
    <row r="600" spans="1:50" ht="13.5" customHeight="1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</row>
    <row r="601" spans="1:50" ht="13.5" customHeight="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</row>
    <row r="602" spans="1:50" ht="13.5" customHeight="1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</row>
    <row r="603" spans="1:50" ht="13.5" customHeight="1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</row>
    <row r="604" spans="1:50" ht="13.5" customHeight="1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</row>
    <row r="605" spans="1:50" ht="13.5" customHeight="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</row>
    <row r="606" spans="1:50" ht="13.5" customHeight="1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</row>
    <row r="607" spans="1:50" ht="13.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</row>
    <row r="608" spans="1:50" ht="13.5" customHeight="1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</row>
    <row r="609" spans="1:50" ht="13.5" customHeight="1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</row>
    <row r="610" spans="1:50" ht="13.5" customHeight="1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</row>
    <row r="611" spans="1:50" ht="13.5" customHeight="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</row>
    <row r="612" spans="1:50" ht="13.5" customHeight="1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</row>
    <row r="613" spans="1:50" ht="13.5" customHeight="1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</row>
    <row r="614" spans="1:50" ht="13.5" customHeight="1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</row>
    <row r="615" spans="1:50" ht="13.5" customHeight="1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</row>
    <row r="616" spans="1:50" ht="13.5" customHeight="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</row>
    <row r="617" spans="1:50" ht="13.5" customHeight="1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</row>
    <row r="618" spans="1:50" ht="13.5" customHeight="1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</row>
    <row r="619" spans="1:50" ht="13.5" customHeight="1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</row>
    <row r="620" spans="1:50" ht="13.5" customHeight="1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</row>
    <row r="621" spans="1:50" ht="13.5" customHeight="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</row>
    <row r="622" spans="1:50" ht="13.5" customHeight="1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</row>
    <row r="623" spans="1:50" ht="13.5" customHeight="1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</row>
    <row r="624" spans="1:50" ht="13.5" customHeight="1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</row>
    <row r="625" spans="1:50" ht="13.5" customHeight="1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</row>
    <row r="626" spans="1:50" ht="13.5" customHeight="1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</row>
    <row r="627" spans="1:50" ht="13.5" customHeight="1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</row>
    <row r="628" spans="1:50" ht="13.5" customHeight="1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</row>
    <row r="629" spans="1:50" ht="13.5" customHeight="1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</row>
    <row r="630" spans="1:50" ht="13.5" customHeight="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</row>
    <row r="631" spans="1:50" ht="13.5" customHeight="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</row>
    <row r="632" spans="1:50" ht="13.5" customHeight="1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</row>
    <row r="633" spans="1:50" ht="13.5" customHeight="1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</row>
    <row r="634" spans="1:50" ht="13.5" customHeight="1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</row>
    <row r="635" spans="1:50" ht="13.5" customHeight="1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</row>
    <row r="636" spans="1:50" ht="13.5" customHeight="1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</row>
    <row r="637" spans="1:50" ht="13.5" customHeight="1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</row>
    <row r="638" spans="1:50" ht="13.5" customHeight="1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</row>
    <row r="639" spans="1:50" ht="13.5" customHeight="1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</row>
    <row r="640" spans="1:50" ht="13.5" customHeight="1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</row>
    <row r="641" spans="1:50" ht="13.5" customHeight="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</row>
    <row r="642" spans="1:50" ht="13.5" customHeight="1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</row>
    <row r="643" spans="1:50" ht="13.5" customHeight="1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</row>
    <row r="644" spans="1:50" ht="13.5" customHeight="1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</row>
    <row r="645" spans="1:50" ht="13.5" customHeight="1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</row>
    <row r="646" spans="1:50" ht="13.5" customHeight="1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</row>
    <row r="647" spans="1:50" ht="13.5" customHeight="1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</row>
    <row r="648" spans="1:50" ht="13.5" customHeight="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</row>
    <row r="649" spans="1:50" ht="13.5" customHeight="1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</row>
    <row r="650" spans="1:50" ht="13.5" customHeight="1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</row>
    <row r="651" spans="1:50" ht="13.5" customHeight="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</row>
    <row r="652" spans="1:50" ht="13.5" customHeight="1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</row>
    <row r="653" spans="1:50" ht="13.5" customHeight="1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</row>
    <row r="654" spans="1:50" ht="13.5" customHeight="1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</row>
    <row r="655" spans="1:50" ht="13.5" customHeight="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</row>
    <row r="656" spans="1:50" ht="13.5" customHeight="1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</row>
    <row r="657" spans="1:50" ht="13.5" customHeight="1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</row>
    <row r="658" spans="1:50" ht="13.5" customHeight="1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</row>
    <row r="659" spans="1:50" ht="13.5" customHeight="1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</row>
    <row r="660" spans="1:50" ht="13.5" customHeight="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</row>
    <row r="661" spans="1:50" ht="13.5" customHeight="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</row>
    <row r="662" spans="1:50" ht="13.5" customHeight="1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</row>
    <row r="663" spans="1:50" ht="13.5" customHeight="1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</row>
    <row r="664" spans="1:50" ht="13.5" customHeight="1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</row>
    <row r="665" spans="1:50" ht="13.5" customHeight="1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</row>
    <row r="666" spans="1:50" ht="13.5" customHeight="1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</row>
    <row r="667" spans="1:50" ht="13.5" customHeight="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</row>
    <row r="668" spans="1:50" ht="13.5" customHeight="1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</row>
    <row r="669" spans="1:50" ht="13.5" customHeight="1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</row>
    <row r="670" spans="1:50" ht="13.5" customHeight="1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</row>
    <row r="671" spans="1:50" ht="13.5" customHeight="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</row>
    <row r="672" spans="1:50" ht="13.5" customHeight="1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</row>
    <row r="673" spans="1:50" ht="13.5" customHeight="1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</row>
    <row r="674" spans="1:50" ht="13.5" customHeight="1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</row>
    <row r="675" spans="1:50" ht="13.5" customHeight="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</row>
    <row r="676" spans="1:50" ht="13.5" customHeight="1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</row>
    <row r="677" spans="1:50" ht="13.5" customHeight="1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</row>
    <row r="678" spans="1:50" ht="13.5" customHeight="1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</row>
    <row r="679" spans="1:50" ht="13.5" customHeight="1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</row>
    <row r="680" spans="1:50" ht="13.5" customHeight="1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</row>
    <row r="681" spans="1:50" ht="13.5" customHeight="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</row>
    <row r="682" spans="1:50" ht="13.5" customHeight="1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</row>
    <row r="683" spans="1:50" ht="13.5" customHeight="1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</row>
    <row r="684" spans="1:50" ht="13.5" customHeight="1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</row>
    <row r="685" spans="1:50" ht="13.5" customHeight="1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</row>
    <row r="686" spans="1:50" ht="13.5" customHeight="1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</row>
    <row r="687" spans="1:50" ht="13.5" customHeight="1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</row>
    <row r="688" spans="1:50" ht="13.5" customHeight="1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</row>
    <row r="689" spans="1:50" ht="13.5" customHeight="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</row>
    <row r="690" spans="1:50" ht="13.5" customHeight="1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</row>
    <row r="691" spans="1:50" ht="13.5" customHeight="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</row>
    <row r="692" spans="1:50" ht="13.5" customHeight="1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</row>
    <row r="693" spans="1:50" ht="13.5" customHeight="1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</row>
    <row r="694" spans="1:50" ht="13.5" customHeight="1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</row>
    <row r="695" spans="1:50" ht="13.5" customHeight="1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</row>
    <row r="696" spans="1:50" ht="13.5" customHeight="1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</row>
    <row r="697" spans="1:50" ht="13.5" customHeight="1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</row>
    <row r="698" spans="1:50" ht="13.5" customHeight="1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</row>
    <row r="699" spans="1:50" ht="13.5" customHeight="1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</row>
    <row r="700" spans="1:50" ht="13.5" customHeight="1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</row>
    <row r="701" spans="1:50" ht="13.5" customHeight="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</row>
    <row r="702" spans="1:50" ht="13.5" customHeight="1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</row>
    <row r="703" spans="1:50" ht="13.5" customHeight="1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</row>
    <row r="704" spans="1:50" ht="13.5" customHeight="1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</row>
    <row r="705" spans="1:50" ht="13.5" customHeight="1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</row>
    <row r="706" spans="1:50" ht="13.5" customHeight="1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</row>
    <row r="707" spans="1:50" ht="13.5" customHeight="1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</row>
    <row r="708" spans="1:50" ht="13.5" customHeight="1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</row>
    <row r="709" spans="1:50" ht="13.5" customHeight="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</row>
    <row r="710" spans="1:50" ht="13.5" customHeight="1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</row>
    <row r="711" spans="1:50" ht="13.5" customHeight="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</row>
    <row r="712" spans="1:50" ht="13.5" customHeight="1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</row>
    <row r="713" spans="1:50" ht="13.5" customHeight="1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</row>
    <row r="714" spans="1:50" ht="13.5" customHeight="1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</row>
    <row r="715" spans="1:50" ht="13.5" customHeight="1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</row>
    <row r="716" spans="1:50" ht="13.5" customHeight="1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</row>
    <row r="717" spans="1:50" ht="13.5" customHeight="1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</row>
    <row r="718" spans="1:50" ht="13.5" customHeight="1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</row>
    <row r="719" spans="1:50" ht="13.5" customHeight="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</row>
    <row r="720" spans="1:50" ht="13.5" customHeight="1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</row>
    <row r="721" spans="1:50" ht="13.5" customHeight="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</row>
    <row r="722" spans="1:50" ht="13.5" customHeight="1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</row>
    <row r="723" spans="1:50" ht="13.5" customHeight="1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</row>
    <row r="724" spans="1:50" ht="13.5" customHeight="1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</row>
    <row r="725" spans="1:50" ht="13.5" customHeight="1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</row>
    <row r="726" spans="1:50" ht="13.5" customHeight="1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</row>
    <row r="727" spans="1:50" ht="13.5" customHeight="1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</row>
    <row r="728" spans="1:50" ht="13.5" customHeight="1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</row>
    <row r="729" spans="1:50" ht="13.5" customHeight="1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</row>
    <row r="730" spans="1:50" ht="13.5" customHeight="1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</row>
    <row r="731" spans="1:50" ht="13.5" customHeight="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</row>
    <row r="732" spans="1:50" ht="13.5" customHeight="1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</row>
    <row r="733" spans="1:50" ht="13.5" customHeight="1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</row>
    <row r="734" spans="1:50" ht="13.5" customHeight="1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</row>
    <row r="735" spans="1:50" ht="13.5" customHeight="1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</row>
    <row r="736" spans="1:50" ht="13.5" customHeight="1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</row>
    <row r="737" spans="1:50" ht="13.5" customHeight="1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</row>
    <row r="738" spans="1:50" ht="13.5" customHeight="1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</row>
    <row r="739" spans="1:50" ht="13.5" customHeight="1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</row>
    <row r="740" spans="1:50" ht="13.5" customHeight="1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</row>
    <row r="741" spans="1:50" ht="13.5" customHeight="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</row>
    <row r="742" spans="1:50" ht="13.5" customHeight="1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</row>
    <row r="743" spans="1:50" ht="13.5" customHeight="1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</row>
    <row r="744" spans="1:50" ht="13.5" customHeight="1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</row>
    <row r="745" spans="1:50" ht="13.5" customHeight="1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</row>
    <row r="746" spans="1:50" ht="13.5" customHeight="1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</row>
    <row r="747" spans="1:50" ht="13.5" customHeight="1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</row>
    <row r="748" spans="1:50" ht="13.5" customHeight="1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</row>
    <row r="749" spans="1:50" ht="13.5" customHeight="1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</row>
    <row r="750" spans="1:50" ht="13.5" customHeight="1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</row>
    <row r="751" spans="1:50" ht="13.5" customHeight="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</row>
    <row r="752" spans="1:50" ht="13.5" customHeight="1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</row>
    <row r="753" spans="1:50" ht="13.5" customHeight="1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</row>
    <row r="754" spans="1:50" ht="13.5" customHeight="1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</row>
    <row r="755" spans="1:50" ht="13.5" customHeight="1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</row>
    <row r="756" spans="1:50" ht="13.5" customHeight="1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</row>
    <row r="757" spans="1:50" ht="13.5" customHeight="1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</row>
    <row r="758" spans="1:50" ht="13.5" customHeight="1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</row>
    <row r="759" spans="1:50" ht="13.5" customHeight="1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</row>
    <row r="760" spans="1:50" ht="13.5" customHeight="1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</row>
    <row r="761" spans="1:50" ht="13.5" customHeight="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</row>
    <row r="762" spans="1:50" ht="13.5" customHeight="1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</row>
    <row r="763" spans="1:50" ht="13.5" customHeight="1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</row>
    <row r="764" spans="1:50" ht="13.5" customHeight="1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</row>
    <row r="765" spans="1:50" ht="13.5" customHeight="1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</row>
    <row r="766" spans="1:50" ht="13.5" customHeight="1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</row>
    <row r="767" spans="1:50" ht="13.5" customHeight="1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</row>
    <row r="768" spans="1:50" ht="13.5" customHeight="1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</row>
    <row r="769" spans="1:50" ht="13.5" customHeight="1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</row>
    <row r="770" spans="1:50" ht="13.5" customHeight="1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</row>
    <row r="771" spans="1:50" ht="13.5" customHeight="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</row>
    <row r="772" spans="1:50" ht="13.5" customHeight="1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</row>
    <row r="773" spans="1:50" ht="13.5" customHeight="1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</row>
    <row r="774" spans="1:50" ht="13.5" customHeight="1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</row>
    <row r="775" spans="1:50" ht="13.5" customHeight="1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</row>
    <row r="776" spans="1:50" ht="13.5" customHeight="1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</row>
    <row r="777" spans="1:50" ht="13.5" customHeight="1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</row>
    <row r="778" spans="1:50" ht="13.5" customHeight="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</row>
    <row r="779" spans="1:50" ht="13.5" customHeight="1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</row>
    <row r="780" spans="1:50" ht="13.5" customHeight="1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</row>
    <row r="781" spans="1:50" ht="13.5" customHeight="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</row>
    <row r="782" spans="1:50" ht="13.5" customHeight="1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</row>
    <row r="783" spans="1:50" ht="13.5" customHeight="1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</row>
    <row r="784" spans="1:50" ht="13.5" customHeight="1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</row>
    <row r="785" spans="1:50" ht="13.5" customHeight="1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</row>
    <row r="786" spans="1:50" ht="13.5" customHeight="1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</row>
    <row r="787" spans="1:50" ht="13.5" customHeight="1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</row>
    <row r="788" spans="1:50" ht="13.5" customHeight="1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</row>
    <row r="789" spans="1:50" ht="13.5" customHeight="1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</row>
    <row r="790" spans="1:50" ht="13.5" customHeight="1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</row>
    <row r="791" spans="1:50" ht="13.5" customHeight="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</row>
    <row r="792" spans="1:50" ht="13.5" customHeight="1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</row>
    <row r="793" spans="1:50" ht="13.5" customHeight="1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</row>
    <row r="794" spans="1:50" ht="13.5" customHeight="1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</row>
    <row r="795" spans="1:50" ht="13.5" customHeight="1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</row>
    <row r="796" spans="1:50" ht="13.5" customHeight="1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</row>
    <row r="797" spans="1:50" ht="13.5" customHeight="1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</row>
    <row r="798" spans="1:50" ht="13.5" customHeight="1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</row>
    <row r="799" spans="1:50" ht="13.5" customHeight="1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</row>
    <row r="800" spans="1:50" ht="13.5" customHeight="1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</row>
    <row r="801" spans="1:50" ht="13.5" customHeight="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</row>
    <row r="802" spans="1:50" ht="13.5" customHeight="1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</row>
    <row r="803" spans="1:50" ht="13.5" customHeight="1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</row>
    <row r="804" spans="1:50" ht="13.5" customHeight="1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</row>
    <row r="805" spans="1:50" ht="13.5" customHeight="1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</row>
    <row r="806" spans="1:50" ht="13.5" customHeight="1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</row>
    <row r="807" spans="1:50" ht="13.5" customHeight="1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</row>
    <row r="808" spans="1:50" ht="13.5" customHeight="1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</row>
    <row r="809" spans="1:50" ht="13.5" customHeight="1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</row>
    <row r="810" spans="1:50" ht="13.5" customHeight="1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</row>
    <row r="811" spans="1:50" ht="13.5" customHeight="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</row>
    <row r="812" spans="1:50" ht="13.5" customHeight="1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</row>
    <row r="813" spans="1:50" ht="13.5" customHeight="1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</row>
    <row r="814" spans="1:50" ht="13.5" customHeight="1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</row>
    <row r="815" spans="1:50" ht="13.5" customHeight="1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</row>
    <row r="816" spans="1:50" ht="13.5" customHeight="1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</row>
    <row r="817" spans="1:50" ht="13.5" customHeight="1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</row>
    <row r="818" spans="1:50" ht="13.5" customHeight="1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</row>
    <row r="819" spans="1:50" ht="13.5" customHeight="1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</row>
    <row r="820" spans="1:50" ht="13.5" customHeight="1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</row>
    <row r="821" spans="1:50" ht="13.5" customHeight="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</row>
    <row r="822" spans="1:50" ht="13.5" customHeight="1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</row>
    <row r="823" spans="1:50" ht="13.5" customHeight="1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</row>
    <row r="824" spans="1:50" ht="13.5" customHeight="1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</row>
    <row r="825" spans="1:50" ht="13.5" customHeight="1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</row>
    <row r="826" spans="1:50" ht="13.5" customHeight="1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</row>
    <row r="827" spans="1:50" ht="13.5" customHeight="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</row>
    <row r="828" spans="1:50" ht="13.5" customHeight="1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</row>
    <row r="829" spans="1:50" ht="13.5" customHeight="1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</row>
    <row r="830" spans="1:50" ht="13.5" customHeight="1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</row>
    <row r="831" spans="1:50" ht="13.5" customHeight="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</row>
    <row r="832" spans="1:50" ht="13.5" customHeight="1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</row>
    <row r="833" spans="1:50" ht="13.5" customHeight="1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</row>
    <row r="834" spans="1:50" ht="13.5" customHeight="1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</row>
    <row r="835" spans="1:50" ht="13.5" customHeight="1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</row>
    <row r="836" spans="1:50" ht="13.5" customHeight="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</row>
    <row r="837" spans="1:50" ht="13.5" customHeight="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</row>
    <row r="838" spans="1:50" ht="13.5" customHeight="1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</row>
    <row r="839" spans="1:50" ht="13.5" customHeight="1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</row>
    <row r="840" spans="1:50" ht="13.5" customHeight="1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</row>
    <row r="841" spans="1:50" ht="13.5" customHeight="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</row>
    <row r="842" spans="1:50" ht="13.5" customHeight="1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</row>
    <row r="843" spans="1:50" ht="13.5" customHeight="1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</row>
    <row r="844" spans="1:50" ht="13.5" customHeight="1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</row>
    <row r="845" spans="1:50" ht="13.5" customHeight="1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</row>
    <row r="846" spans="1:50" ht="13.5" customHeight="1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</row>
    <row r="847" spans="1:50" ht="13.5" customHeight="1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</row>
    <row r="848" spans="1:50" ht="13.5" customHeight="1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</row>
    <row r="849" spans="1:50" ht="13.5" customHeight="1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</row>
    <row r="850" spans="1:50" ht="13.5" customHeight="1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</row>
    <row r="851" spans="1:50" ht="13.5" customHeight="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</row>
    <row r="852" spans="1:50" ht="13.5" customHeight="1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</row>
    <row r="853" spans="1:50" ht="13.5" customHeight="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</row>
    <row r="854" spans="1:50" ht="13.5" customHeight="1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</row>
    <row r="855" spans="1:50" ht="13.5" customHeight="1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</row>
    <row r="856" spans="1:50" ht="13.5" customHeight="1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</row>
    <row r="857" spans="1:50" ht="13.5" customHeight="1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</row>
    <row r="858" spans="1:50" ht="13.5" customHeight="1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</row>
    <row r="859" spans="1:50" ht="13.5" customHeight="1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</row>
    <row r="860" spans="1:50" ht="13.5" customHeight="1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</row>
    <row r="861" spans="1:50" ht="13.5" customHeight="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</row>
    <row r="862" spans="1:50" ht="13.5" customHeight="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</row>
    <row r="863" spans="1:50" ht="13.5" customHeight="1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</row>
    <row r="864" spans="1:50" ht="13.5" customHeight="1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</row>
    <row r="865" spans="1:50" ht="13.5" customHeight="1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</row>
    <row r="866" spans="1:50" ht="13.5" customHeight="1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</row>
    <row r="867" spans="1:50" ht="13.5" customHeight="1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</row>
    <row r="868" spans="1:50" ht="13.5" customHeight="1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</row>
    <row r="869" spans="1:50" ht="13.5" customHeight="1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</row>
    <row r="870" spans="1:50" ht="13.5" customHeight="1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</row>
    <row r="871" spans="1:50" ht="13.5" customHeight="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</row>
    <row r="872" spans="1:50" ht="13.5" customHeight="1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</row>
    <row r="873" spans="1:50" ht="13.5" customHeight="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</row>
    <row r="874" spans="1:50" ht="13.5" customHeight="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</row>
    <row r="875" spans="1:50" ht="13.5" customHeight="1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</row>
    <row r="876" spans="1:50" ht="13.5" customHeight="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</row>
    <row r="877" spans="1:50" ht="13.5" customHeight="1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</row>
    <row r="878" spans="1:50" ht="13.5" customHeight="1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</row>
    <row r="879" spans="1:50" ht="13.5" customHeight="1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</row>
    <row r="880" spans="1:50" ht="13.5" customHeight="1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</row>
    <row r="881" spans="1:50" ht="13.5" customHeight="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</row>
    <row r="882" spans="1:50" ht="13.5" customHeight="1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</row>
    <row r="883" spans="1:50" ht="13.5" customHeight="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</row>
    <row r="884" spans="1:50" ht="13.5" customHeight="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</row>
    <row r="885" spans="1:50" ht="13.5" customHeight="1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</row>
    <row r="886" spans="1:50" ht="13.5" customHeight="1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</row>
    <row r="887" spans="1:50" ht="13.5" customHeight="1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</row>
    <row r="888" spans="1:50" ht="13.5" customHeight="1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</row>
    <row r="889" spans="1:50" ht="13.5" customHeight="1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</row>
    <row r="890" spans="1:50" ht="13.5" customHeight="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</row>
    <row r="891" spans="1:50" ht="13.5" customHeight="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</row>
    <row r="892" spans="1:50" ht="13.5" customHeight="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</row>
    <row r="893" spans="1:50" ht="13.5" customHeight="1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</row>
    <row r="894" spans="1:50" ht="13.5" customHeight="1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</row>
    <row r="895" spans="1:50" ht="13.5" customHeight="1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</row>
    <row r="896" spans="1:50" ht="13.5" customHeight="1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  <c r="AA896" s="88"/>
      <c r="AB896" s="88"/>
      <c r="AC896" s="88"/>
      <c r="AD896" s="88"/>
      <c r="AE896" s="88"/>
      <c r="AF896" s="88"/>
      <c r="AG896" s="88"/>
      <c r="AH896" s="88"/>
      <c r="AI896" s="88"/>
      <c r="AJ896" s="88"/>
      <c r="AK896" s="88"/>
      <c r="AL896" s="88"/>
      <c r="AM896" s="88"/>
      <c r="AN896" s="88"/>
      <c r="AO896" s="88"/>
      <c r="AP896" s="88"/>
      <c r="AQ896" s="88"/>
      <c r="AR896" s="88"/>
      <c r="AS896" s="88"/>
      <c r="AT896" s="88"/>
      <c r="AU896" s="88"/>
      <c r="AV896" s="88"/>
      <c r="AW896" s="88"/>
      <c r="AX896" s="88"/>
    </row>
    <row r="897" spans="1:50" ht="13.5" customHeight="1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  <c r="AA897" s="88"/>
      <c r="AB897" s="88"/>
      <c r="AC897" s="88"/>
      <c r="AD897" s="88"/>
      <c r="AE897" s="88"/>
      <c r="AF897" s="88"/>
      <c r="AG897" s="88"/>
      <c r="AH897" s="88"/>
      <c r="AI897" s="88"/>
      <c r="AJ897" s="88"/>
      <c r="AK897" s="88"/>
      <c r="AL897" s="88"/>
      <c r="AM897" s="88"/>
      <c r="AN897" s="88"/>
      <c r="AO897" s="88"/>
      <c r="AP897" s="88"/>
      <c r="AQ897" s="88"/>
      <c r="AR897" s="88"/>
      <c r="AS897" s="88"/>
      <c r="AT897" s="88"/>
      <c r="AU897" s="88"/>
      <c r="AV897" s="88"/>
      <c r="AW897" s="88"/>
      <c r="AX897" s="88"/>
    </row>
    <row r="898" spans="1:50" ht="13.5" customHeight="1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  <c r="AA898" s="88"/>
      <c r="AB898" s="88"/>
      <c r="AC898" s="88"/>
      <c r="AD898" s="88"/>
      <c r="AE898" s="88"/>
      <c r="AF898" s="88"/>
      <c r="AG898" s="88"/>
      <c r="AH898" s="88"/>
      <c r="AI898" s="88"/>
      <c r="AJ898" s="88"/>
      <c r="AK898" s="88"/>
      <c r="AL898" s="88"/>
      <c r="AM898" s="88"/>
      <c r="AN898" s="88"/>
      <c r="AO898" s="88"/>
      <c r="AP898" s="88"/>
      <c r="AQ898" s="88"/>
      <c r="AR898" s="88"/>
      <c r="AS898" s="88"/>
      <c r="AT898" s="88"/>
      <c r="AU898" s="88"/>
      <c r="AV898" s="88"/>
      <c r="AW898" s="88"/>
      <c r="AX898" s="88"/>
    </row>
    <row r="899" spans="1:50" ht="13.5" customHeight="1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  <c r="AA899" s="88"/>
      <c r="AB899" s="88"/>
      <c r="AC899" s="88"/>
      <c r="AD899" s="88"/>
      <c r="AE899" s="88"/>
      <c r="AF899" s="88"/>
      <c r="AG899" s="88"/>
      <c r="AH899" s="88"/>
      <c r="AI899" s="88"/>
      <c r="AJ899" s="88"/>
      <c r="AK899" s="88"/>
      <c r="AL899" s="88"/>
      <c r="AM899" s="88"/>
      <c r="AN899" s="88"/>
      <c r="AO899" s="88"/>
      <c r="AP899" s="88"/>
      <c r="AQ899" s="88"/>
      <c r="AR899" s="88"/>
      <c r="AS899" s="88"/>
      <c r="AT899" s="88"/>
      <c r="AU899" s="88"/>
      <c r="AV899" s="88"/>
      <c r="AW899" s="88"/>
      <c r="AX899" s="88"/>
    </row>
    <row r="900" spans="1:50" ht="13.5" customHeight="1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  <c r="AA900" s="88"/>
      <c r="AB900" s="88"/>
      <c r="AC900" s="88"/>
      <c r="AD900" s="88"/>
      <c r="AE900" s="88"/>
      <c r="AF900" s="88"/>
      <c r="AG900" s="88"/>
      <c r="AH900" s="88"/>
      <c r="AI900" s="88"/>
      <c r="AJ900" s="88"/>
      <c r="AK900" s="88"/>
      <c r="AL900" s="88"/>
      <c r="AM900" s="88"/>
      <c r="AN900" s="88"/>
      <c r="AO900" s="88"/>
      <c r="AP900" s="88"/>
      <c r="AQ900" s="88"/>
      <c r="AR900" s="88"/>
      <c r="AS900" s="88"/>
      <c r="AT900" s="88"/>
      <c r="AU900" s="88"/>
      <c r="AV900" s="88"/>
      <c r="AW900" s="88"/>
      <c r="AX900" s="88"/>
    </row>
    <row r="901" spans="1:50" ht="13.5" customHeight="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  <c r="AA901" s="88"/>
      <c r="AB901" s="88"/>
      <c r="AC901" s="88"/>
      <c r="AD901" s="88"/>
      <c r="AE901" s="88"/>
      <c r="AF901" s="88"/>
      <c r="AG901" s="88"/>
      <c r="AH901" s="88"/>
      <c r="AI901" s="88"/>
      <c r="AJ901" s="88"/>
      <c r="AK901" s="88"/>
      <c r="AL901" s="88"/>
      <c r="AM901" s="88"/>
      <c r="AN901" s="88"/>
      <c r="AO901" s="88"/>
      <c r="AP901" s="88"/>
      <c r="AQ901" s="88"/>
      <c r="AR901" s="88"/>
      <c r="AS901" s="88"/>
      <c r="AT901" s="88"/>
      <c r="AU901" s="88"/>
      <c r="AV901" s="88"/>
      <c r="AW901" s="88"/>
      <c r="AX901" s="88"/>
    </row>
    <row r="902" spans="1:50" ht="13.5" customHeight="1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  <c r="AA902" s="88"/>
      <c r="AB902" s="88"/>
      <c r="AC902" s="88"/>
      <c r="AD902" s="88"/>
      <c r="AE902" s="88"/>
      <c r="AF902" s="88"/>
      <c r="AG902" s="88"/>
      <c r="AH902" s="88"/>
      <c r="AI902" s="88"/>
      <c r="AJ902" s="88"/>
      <c r="AK902" s="88"/>
      <c r="AL902" s="88"/>
      <c r="AM902" s="88"/>
      <c r="AN902" s="88"/>
      <c r="AO902" s="88"/>
      <c r="AP902" s="88"/>
      <c r="AQ902" s="88"/>
      <c r="AR902" s="88"/>
      <c r="AS902" s="88"/>
      <c r="AT902" s="88"/>
      <c r="AU902" s="88"/>
      <c r="AV902" s="88"/>
      <c r="AW902" s="88"/>
      <c r="AX902" s="88"/>
    </row>
    <row r="903" spans="1:50" ht="13.5" customHeight="1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  <c r="AA903" s="88"/>
      <c r="AB903" s="88"/>
      <c r="AC903" s="88"/>
      <c r="AD903" s="88"/>
      <c r="AE903" s="88"/>
      <c r="AF903" s="88"/>
      <c r="AG903" s="88"/>
      <c r="AH903" s="88"/>
      <c r="AI903" s="88"/>
      <c r="AJ903" s="88"/>
      <c r="AK903" s="88"/>
      <c r="AL903" s="88"/>
      <c r="AM903" s="88"/>
      <c r="AN903" s="88"/>
      <c r="AO903" s="88"/>
      <c r="AP903" s="88"/>
      <c r="AQ903" s="88"/>
      <c r="AR903" s="88"/>
      <c r="AS903" s="88"/>
      <c r="AT903" s="88"/>
      <c r="AU903" s="88"/>
      <c r="AV903" s="88"/>
      <c r="AW903" s="88"/>
      <c r="AX903" s="88"/>
    </row>
    <row r="904" spans="1:50" ht="13.5" customHeight="1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  <c r="AA904" s="88"/>
      <c r="AB904" s="88"/>
      <c r="AC904" s="88"/>
      <c r="AD904" s="88"/>
      <c r="AE904" s="88"/>
      <c r="AF904" s="88"/>
      <c r="AG904" s="88"/>
      <c r="AH904" s="88"/>
      <c r="AI904" s="88"/>
      <c r="AJ904" s="88"/>
      <c r="AK904" s="88"/>
      <c r="AL904" s="88"/>
      <c r="AM904" s="88"/>
      <c r="AN904" s="88"/>
      <c r="AO904" s="88"/>
      <c r="AP904" s="88"/>
      <c r="AQ904" s="88"/>
      <c r="AR904" s="88"/>
      <c r="AS904" s="88"/>
      <c r="AT904" s="88"/>
      <c r="AU904" s="88"/>
      <c r="AV904" s="88"/>
      <c r="AW904" s="88"/>
      <c r="AX904" s="88"/>
    </row>
    <row r="905" spans="1:50" ht="13.5" customHeight="1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  <c r="AA905" s="88"/>
      <c r="AB905" s="88"/>
      <c r="AC905" s="88"/>
      <c r="AD905" s="88"/>
      <c r="AE905" s="88"/>
      <c r="AF905" s="88"/>
      <c r="AG905" s="88"/>
      <c r="AH905" s="88"/>
      <c r="AI905" s="88"/>
      <c r="AJ905" s="88"/>
      <c r="AK905" s="88"/>
      <c r="AL905" s="88"/>
      <c r="AM905" s="88"/>
      <c r="AN905" s="88"/>
      <c r="AO905" s="88"/>
      <c r="AP905" s="88"/>
      <c r="AQ905" s="88"/>
      <c r="AR905" s="88"/>
      <c r="AS905" s="88"/>
      <c r="AT905" s="88"/>
      <c r="AU905" s="88"/>
      <c r="AV905" s="88"/>
      <c r="AW905" s="88"/>
      <c r="AX905" s="88"/>
    </row>
    <row r="906" spans="1:50" ht="13.5" customHeight="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  <c r="AA906" s="88"/>
      <c r="AB906" s="88"/>
      <c r="AC906" s="88"/>
      <c r="AD906" s="88"/>
      <c r="AE906" s="88"/>
      <c r="AF906" s="88"/>
      <c r="AG906" s="88"/>
      <c r="AH906" s="88"/>
      <c r="AI906" s="88"/>
      <c r="AJ906" s="88"/>
      <c r="AK906" s="88"/>
      <c r="AL906" s="88"/>
      <c r="AM906" s="88"/>
      <c r="AN906" s="88"/>
      <c r="AO906" s="88"/>
      <c r="AP906" s="88"/>
      <c r="AQ906" s="88"/>
      <c r="AR906" s="88"/>
      <c r="AS906" s="88"/>
      <c r="AT906" s="88"/>
      <c r="AU906" s="88"/>
      <c r="AV906" s="88"/>
      <c r="AW906" s="88"/>
      <c r="AX906" s="88"/>
    </row>
    <row r="907" spans="1:50" ht="13.5" customHeight="1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  <c r="AA907" s="88"/>
      <c r="AB907" s="88"/>
      <c r="AC907" s="88"/>
      <c r="AD907" s="88"/>
      <c r="AE907" s="88"/>
      <c r="AF907" s="88"/>
      <c r="AG907" s="88"/>
      <c r="AH907" s="88"/>
      <c r="AI907" s="88"/>
      <c r="AJ907" s="88"/>
      <c r="AK907" s="88"/>
      <c r="AL907" s="88"/>
      <c r="AM907" s="88"/>
      <c r="AN907" s="88"/>
      <c r="AO907" s="88"/>
      <c r="AP907" s="88"/>
      <c r="AQ907" s="88"/>
      <c r="AR907" s="88"/>
      <c r="AS907" s="88"/>
      <c r="AT907" s="88"/>
      <c r="AU907" s="88"/>
      <c r="AV907" s="88"/>
      <c r="AW907" s="88"/>
      <c r="AX907" s="88"/>
    </row>
    <row r="908" spans="1:50" ht="13.5" customHeight="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  <c r="AA908" s="88"/>
      <c r="AB908" s="88"/>
      <c r="AC908" s="88"/>
      <c r="AD908" s="88"/>
      <c r="AE908" s="88"/>
      <c r="AF908" s="88"/>
      <c r="AG908" s="88"/>
      <c r="AH908" s="88"/>
      <c r="AI908" s="88"/>
      <c r="AJ908" s="88"/>
      <c r="AK908" s="88"/>
      <c r="AL908" s="88"/>
      <c r="AM908" s="88"/>
      <c r="AN908" s="88"/>
      <c r="AO908" s="88"/>
      <c r="AP908" s="88"/>
      <c r="AQ908" s="88"/>
      <c r="AR908" s="88"/>
      <c r="AS908" s="88"/>
      <c r="AT908" s="88"/>
      <c r="AU908" s="88"/>
      <c r="AV908" s="88"/>
      <c r="AW908" s="88"/>
      <c r="AX908" s="88"/>
    </row>
    <row r="909" spans="1:50" ht="13.5" customHeight="1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  <c r="AA909" s="88"/>
      <c r="AB909" s="88"/>
      <c r="AC909" s="88"/>
      <c r="AD909" s="88"/>
      <c r="AE909" s="88"/>
      <c r="AF909" s="88"/>
      <c r="AG909" s="88"/>
      <c r="AH909" s="88"/>
      <c r="AI909" s="88"/>
      <c r="AJ909" s="88"/>
      <c r="AK909" s="88"/>
      <c r="AL909" s="88"/>
      <c r="AM909" s="88"/>
      <c r="AN909" s="88"/>
      <c r="AO909" s="88"/>
      <c r="AP909" s="88"/>
      <c r="AQ909" s="88"/>
      <c r="AR909" s="88"/>
      <c r="AS909" s="88"/>
      <c r="AT909" s="88"/>
      <c r="AU909" s="88"/>
      <c r="AV909" s="88"/>
      <c r="AW909" s="88"/>
      <c r="AX909" s="88"/>
    </row>
    <row r="910" spans="1:50" ht="13.5" customHeight="1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  <c r="AA910" s="88"/>
      <c r="AB910" s="88"/>
      <c r="AC910" s="88"/>
      <c r="AD910" s="88"/>
      <c r="AE910" s="88"/>
      <c r="AF910" s="88"/>
      <c r="AG910" s="88"/>
      <c r="AH910" s="88"/>
      <c r="AI910" s="88"/>
      <c r="AJ910" s="88"/>
      <c r="AK910" s="88"/>
      <c r="AL910" s="88"/>
      <c r="AM910" s="88"/>
      <c r="AN910" s="88"/>
      <c r="AO910" s="88"/>
      <c r="AP910" s="88"/>
      <c r="AQ910" s="88"/>
      <c r="AR910" s="88"/>
      <c r="AS910" s="88"/>
      <c r="AT910" s="88"/>
      <c r="AU910" s="88"/>
      <c r="AV910" s="88"/>
      <c r="AW910" s="88"/>
      <c r="AX910" s="88"/>
    </row>
    <row r="911" spans="1:50" ht="13.5" customHeight="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  <c r="AA911" s="88"/>
      <c r="AB911" s="88"/>
      <c r="AC911" s="88"/>
      <c r="AD911" s="88"/>
      <c r="AE911" s="88"/>
      <c r="AF911" s="88"/>
      <c r="AG911" s="88"/>
      <c r="AH911" s="88"/>
      <c r="AI911" s="88"/>
      <c r="AJ911" s="88"/>
      <c r="AK911" s="88"/>
      <c r="AL911" s="88"/>
      <c r="AM911" s="88"/>
      <c r="AN911" s="88"/>
      <c r="AO911" s="88"/>
      <c r="AP911" s="88"/>
      <c r="AQ911" s="88"/>
      <c r="AR911" s="88"/>
      <c r="AS911" s="88"/>
      <c r="AT911" s="88"/>
      <c r="AU911" s="88"/>
      <c r="AV911" s="88"/>
      <c r="AW911" s="88"/>
      <c r="AX911" s="88"/>
    </row>
    <row r="912" spans="1:50" ht="13.5" customHeight="1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  <c r="AA912" s="88"/>
      <c r="AB912" s="88"/>
      <c r="AC912" s="88"/>
      <c r="AD912" s="88"/>
      <c r="AE912" s="88"/>
      <c r="AF912" s="88"/>
      <c r="AG912" s="88"/>
      <c r="AH912" s="88"/>
      <c r="AI912" s="88"/>
      <c r="AJ912" s="88"/>
      <c r="AK912" s="88"/>
      <c r="AL912" s="88"/>
      <c r="AM912" s="88"/>
      <c r="AN912" s="88"/>
      <c r="AO912" s="88"/>
      <c r="AP912" s="88"/>
      <c r="AQ912" s="88"/>
      <c r="AR912" s="88"/>
      <c r="AS912" s="88"/>
      <c r="AT912" s="88"/>
      <c r="AU912" s="88"/>
      <c r="AV912" s="88"/>
      <c r="AW912" s="88"/>
      <c r="AX912" s="88"/>
    </row>
    <row r="913" spans="1:50" ht="13.5" customHeight="1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  <c r="AA913" s="88"/>
      <c r="AB913" s="88"/>
      <c r="AC913" s="88"/>
      <c r="AD913" s="88"/>
      <c r="AE913" s="88"/>
      <c r="AF913" s="88"/>
      <c r="AG913" s="88"/>
      <c r="AH913" s="88"/>
      <c r="AI913" s="88"/>
      <c r="AJ913" s="88"/>
      <c r="AK913" s="88"/>
      <c r="AL913" s="88"/>
      <c r="AM913" s="88"/>
      <c r="AN913" s="88"/>
      <c r="AO913" s="88"/>
      <c r="AP913" s="88"/>
      <c r="AQ913" s="88"/>
      <c r="AR913" s="88"/>
      <c r="AS913" s="88"/>
      <c r="AT913" s="88"/>
      <c r="AU913" s="88"/>
      <c r="AV913" s="88"/>
      <c r="AW913" s="88"/>
      <c r="AX913" s="88"/>
    </row>
    <row r="914" spans="1:50" ht="13.5" customHeight="1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  <c r="AA914" s="88"/>
      <c r="AB914" s="88"/>
      <c r="AC914" s="88"/>
      <c r="AD914" s="88"/>
      <c r="AE914" s="88"/>
      <c r="AF914" s="88"/>
      <c r="AG914" s="88"/>
      <c r="AH914" s="88"/>
      <c r="AI914" s="88"/>
      <c r="AJ914" s="88"/>
      <c r="AK914" s="88"/>
      <c r="AL914" s="88"/>
      <c r="AM914" s="88"/>
      <c r="AN914" s="88"/>
      <c r="AO914" s="88"/>
      <c r="AP914" s="88"/>
      <c r="AQ914" s="88"/>
      <c r="AR914" s="88"/>
      <c r="AS914" s="88"/>
      <c r="AT914" s="88"/>
      <c r="AU914" s="88"/>
      <c r="AV914" s="88"/>
      <c r="AW914" s="88"/>
      <c r="AX914" s="88"/>
    </row>
    <row r="915" spans="1:50" ht="13.5" customHeight="1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  <c r="AA915" s="88"/>
      <c r="AB915" s="88"/>
      <c r="AC915" s="88"/>
      <c r="AD915" s="88"/>
      <c r="AE915" s="88"/>
      <c r="AF915" s="88"/>
      <c r="AG915" s="88"/>
      <c r="AH915" s="88"/>
      <c r="AI915" s="88"/>
      <c r="AJ915" s="88"/>
      <c r="AK915" s="88"/>
      <c r="AL915" s="88"/>
      <c r="AM915" s="88"/>
      <c r="AN915" s="88"/>
      <c r="AO915" s="88"/>
      <c r="AP915" s="88"/>
      <c r="AQ915" s="88"/>
      <c r="AR915" s="88"/>
      <c r="AS915" s="88"/>
      <c r="AT915" s="88"/>
      <c r="AU915" s="88"/>
      <c r="AV915" s="88"/>
      <c r="AW915" s="88"/>
      <c r="AX915" s="88"/>
    </row>
    <row r="916" spans="1:50" ht="13.5" customHeight="1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  <c r="AA916" s="88"/>
      <c r="AB916" s="88"/>
      <c r="AC916" s="88"/>
      <c r="AD916" s="88"/>
      <c r="AE916" s="88"/>
      <c r="AF916" s="88"/>
      <c r="AG916" s="88"/>
      <c r="AH916" s="88"/>
      <c r="AI916" s="88"/>
      <c r="AJ916" s="88"/>
      <c r="AK916" s="88"/>
      <c r="AL916" s="88"/>
      <c r="AM916" s="88"/>
      <c r="AN916" s="88"/>
      <c r="AO916" s="88"/>
      <c r="AP916" s="88"/>
      <c r="AQ916" s="88"/>
      <c r="AR916" s="88"/>
      <c r="AS916" s="88"/>
      <c r="AT916" s="88"/>
      <c r="AU916" s="88"/>
      <c r="AV916" s="88"/>
      <c r="AW916" s="88"/>
      <c r="AX916" s="88"/>
    </row>
    <row r="917" spans="1:50" ht="13.5" customHeight="1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  <c r="AC917" s="88"/>
      <c r="AD917" s="88"/>
      <c r="AE917" s="88"/>
      <c r="AF917" s="88"/>
      <c r="AG917" s="88"/>
      <c r="AH917" s="88"/>
      <c r="AI917" s="88"/>
      <c r="AJ917" s="88"/>
      <c r="AK917" s="88"/>
      <c r="AL917" s="88"/>
      <c r="AM917" s="88"/>
      <c r="AN917" s="88"/>
      <c r="AO917" s="88"/>
      <c r="AP917" s="88"/>
      <c r="AQ917" s="88"/>
      <c r="AR917" s="88"/>
      <c r="AS917" s="88"/>
      <c r="AT917" s="88"/>
      <c r="AU917" s="88"/>
      <c r="AV917" s="88"/>
      <c r="AW917" s="88"/>
      <c r="AX917" s="88"/>
    </row>
    <row r="918" spans="1:50" ht="13.5" customHeight="1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  <c r="AC918" s="88"/>
      <c r="AD918" s="88"/>
      <c r="AE918" s="88"/>
      <c r="AF918" s="88"/>
      <c r="AG918" s="88"/>
      <c r="AH918" s="88"/>
      <c r="AI918" s="88"/>
      <c r="AJ918" s="88"/>
      <c r="AK918" s="88"/>
      <c r="AL918" s="88"/>
      <c r="AM918" s="88"/>
      <c r="AN918" s="88"/>
      <c r="AO918" s="88"/>
      <c r="AP918" s="88"/>
      <c r="AQ918" s="88"/>
      <c r="AR918" s="88"/>
      <c r="AS918" s="88"/>
      <c r="AT918" s="88"/>
      <c r="AU918" s="88"/>
      <c r="AV918" s="88"/>
      <c r="AW918" s="88"/>
      <c r="AX918" s="88"/>
    </row>
    <row r="919" spans="1:50" ht="13.5" customHeight="1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  <c r="AC919" s="88"/>
      <c r="AD919" s="88"/>
      <c r="AE919" s="88"/>
      <c r="AF919" s="88"/>
      <c r="AG919" s="88"/>
      <c r="AH919" s="88"/>
      <c r="AI919" s="88"/>
      <c r="AJ919" s="88"/>
      <c r="AK919" s="88"/>
      <c r="AL919" s="88"/>
      <c r="AM919" s="88"/>
      <c r="AN919" s="88"/>
      <c r="AO919" s="88"/>
      <c r="AP919" s="88"/>
      <c r="AQ919" s="88"/>
      <c r="AR919" s="88"/>
      <c r="AS919" s="88"/>
      <c r="AT919" s="88"/>
      <c r="AU919" s="88"/>
      <c r="AV919" s="88"/>
      <c r="AW919" s="88"/>
      <c r="AX919" s="88"/>
    </row>
    <row r="920" spans="1:50" ht="13.5" customHeight="1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  <c r="AA920" s="88"/>
      <c r="AB920" s="88"/>
      <c r="AC920" s="88"/>
      <c r="AD920" s="88"/>
      <c r="AE920" s="88"/>
      <c r="AF920" s="88"/>
      <c r="AG920" s="88"/>
      <c r="AH920" s="88"/>
      <c r="AI920" s="88"/>
      <c r="AJ920" s="88"/>
      <c r="AK920" s="88"/>
      <c r="AL920" s="88"/>
      <c r="AM920" s="88"/>
      <c r="AN920" s="88"/>
      <c r="AO920" s="88"/>
      <c r="AP920" s="88"/>
      <c r="AQ920" s="88"/>
      <c r="AR920" s="88"/>
      <c r="AS920" s="88"/>
      <c r="AT920" s="88"/>
      <c r="AU920" s="88"/>
      <c r="AV920" s="88"/>
      <c r="AW920" s="88"/>
      <c r="AX920" s="88"/>
    </row>
    <row r="921" spans="1:50" ht="13.5" customHeight="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  <c r="AA921" s="88"/>
      <c r="AB921" s="88"/>
      <c r="AC921" s="88"/>
      <c r="AD921" s="88"/>
      <c r="AE921" s="88"/>
      <c r="AF921" s="88"/>
      <c r="AG921" s="88"/>
      <c r="AH921" s="88"/>
      <c r="AI921" s="88"/>
      <c r="AJ921" s="88"/>
      <c r="AK921" s="88"/>
      <c r="AL921" s="88"/>
      <c r="AM921" s="88"/>
      <c r="AN921" s="88"/>
      <c r="AO921" s="88"/>
      <c r="AP921" s="88"/>
      <c r="AQ921" s="88"/>
      <c r="AR921" s="88"/>
      <c r="AS921" s="88"/>
      <c r="AT921" s="88"/>
      <c r="AU921" s="88"/>
      <c r="AV921" s="88"/>
      <c r="AW921" s="88"/>
      <c r="AX921" s="88"/>
    </row>
    <row r="922" spans="1:50" ht="13.5" customHeight="1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  <c r="AA922" s="88"/>
      <c r="AB922" s="88"/>
      <c r="AC922" s="88"/>
      <c r="AD922" s="88"/>
      <c r="AE922" s="88"/>
      <c r="AF922" s="88"/>
      <c r="AG922" s="88"/>
      <c r="AH922" s="88"/>
      <c r="AI922" s="88"/>
      <c r="AJ922" s="88"/>
      <c r="AK922" s="88"/>
      <c r="AL922" s="88"/>
      <c r="AM922" s="88"/>
      <c r="AN922" s="88"/>
      <c r="AO922" s="88"/>
      <c r="AP922" s="88"/>
      <c r="AQ922" s="88"/>
      <c r="AR922" s="88"/>
      <c r="AS922" s="88"/>
      <c r="AT922" s="88"/>
      <c r="AU922" s="88"/>
      <c r="AV922" s="88"/>
      <c r="AW922" s="88"/>
      <c r="AX922" s="88"/>
    </row>
    <row r="923" spans="1:50" ht="13.5" customHeight="1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  <c r="AA923" s="88"/>
      <c r="AB923" s="88"/>
      <c r="AC923" s="88"/>
      <c r="AD923" s="88"/>
      <c r="AE923" s="88"/>
      <c r="AF923" s="88"/>
      <c r="AG923" s="88"/>
      <c r="AH923" s="88"/>
      <c r="AI923" s="88"/>
      <c r="AJ923" s="88"/>
      <c r="AK923" s="88"/>
      <c r="AL923" s="88"/>
      <c r="AM923" s="88"/>
      <c r="AN923" s="88"/>
      <c r="AO923" s="88"/>
      <c r="AP923" s="88"/>
      <c r="AQ923" s="88"/>
      <c r="AR923" s="88"/>
      <c r="AS923" s="88"/>
      <c r="AT923" s="88"/>
      <c r="AU923" s="88"/>
      <c r="AV923" s="88"/>
      <c r="AW923" s="88"/>
      <c r="AX923" s="88"/>
    </row>
    <row r="924" spans="1:50" ht="13.5" customHeight="1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  <c r="AA924" s="88"/>
      <c r="AB924" s="88"/>
      <c r="AC924" s="88"/>
      <c r="AD924" s="88"/>
      <c r="AE924" s="88"/>
      <c r="AF924" s="88"/>
      <c r="AG924" s="88"/>
      <c r="AH924" s="88"/>
      <c r="AI924" s="88"/>
      <c r="AJ924" s="88"/>
      <c r="AK924" s="88"/>
      <c r="AL924" s="88"/>
      <c r="AM924" s="88"/>
      <c r="AN924" s="88"/>
      <c r="AO924" s="88"/>
      <c r="AP924" s="88"/>
      <c r="AQ924" s="88"/>
      <c r="AR924" s="88"/>
      <c r="AS924" s="88"/>
      <c r="AT924" s="88"/>
      <c r="AU924" s="88"/>
      <c r="AV924" s="88"/>
      <c r="AW924" s="88"/>
      <c r="AX924" s="88"/>
    </row>
    <row r="925" spans="1:50" ht="13.5" customHeight="1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  <c r="AA925" s="88"/>
      <c r="AB925" s="88"/>
      <c r="AC925" s="88"/>
      <c r="AD925" s="88"/>
      <c r="AE925" s="88"/>
      <c r="AF925" s="88"/>
      <c r="AG925" s="88"/>
      <c r="AH925" s="88"/>
      <c r="AI925" s="88"/>
      <c r="AJ925" s="88"/>
      <c r="AK925" s="88"/>
      <c r="AL925" s="88"/>
      <c r="AM925" s="88"/>
      <c r="AN925" s="88"/>
      <c r="AO925" s="88"/>
      <c r="AP925" s="88"/>
      <c r="AQ925" s="88"/>
      <c r="AR925" s="88"/>
      <c r="AS925" s="88"/>
      <c r="AT925" s="88"/>
      <c r="AU925" s="88"/>
      <c r="AV925" s="88"/>
      <c r="AW925" s="88"/>
      <c r="AX925" s="88"/>
    </row>
    <row r="926" spans="1:50" ht="13.5" customHeight="1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  <c r="AA926" s="88"/>
      <c r="AB926" s="88"/>
      <c r="AC926" s="88"/>
      <c r="AD926" s="88"/>
      <c r="AE926" s="88"/>
      <c r="AF926" s="88"/>
      <c r="AG926" s="88"/>
      <c r="AH926" s="88"/>
      <c r="AI926" s="88"/>
      <c r="AJ926" s="88"/>
      <c r="AK926" s="88"/>
      <c r="AL926" s="88"/>
      <c r="AM926" s="88"/>
      <c r="AN926" s="88"/>
      <c r="AO926" s="88"/>
      <c r="AP926" s="88"/>
      <c r="AQ926" s="88"/>
      <c r="AR926" s="88"/>
      <c r="AS926" s="88"/>
      <c r="AT926" s="88"/>
      <c r="AU926" s="88"/>
      <c r="AV926" s="88"/>
      <c r="AW926" s="88"/>
      <c r="AX926" s="88"/>
    </row>
    <row r="927" spans="1:50" ht="13.5" customHeight="1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  <c r="AA927" s="88"/>
      <c r="AB927" s="88"/>
      <c r="AC927" s="88"/>
      <c r="AD927" s="88"/>
      <c r="AE927" s="88"/>
      <c r="AF927" s="88"/>
      <c r="AG927" s="88"/>
      <c r="AH927" s="88"/>
      <c r="AI927" s="88"/>
      <c r="AJ927" s="88"/>
      <c r="AK927" s="88"/>
      <c r="AL927" s="88"/>
      <c r="AM927" s="88"/>
      <c r="AN927" s="88"/>
      <c r="AO927" s="88"/>
      <c r="AP927" s="88"/>
      <c r="AQ927" s="88"/>
      <c r="AR927" s="88"/>
      <c r="AS927" s="88"/>
      <c r="AT927" s="88"/>
      <c r="AU927" s="88"/>
      <c r="AV927" s="88"/>
      <c r="AW927" s="88"/>
      <c r="AX927" s="88"/>
    </row>
    <row r="928" spans="1:50" ht="13.5" customHeight="1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  <c r="AA928" s="88"/>
      <c r="AB928" s="88"/>
      <c r="AC928" s="88"/>
      <c r="AD928" s="88"/>
      <c r="AE928" s="88"/>
      <c r="AF928" s="88"/>
      <c r="AG928" s="88"/>
      <c r="AH928" s="88"/>
      <c r="AI928" s="88"/>
      <c r="AJ928" s="88"/>
      <c r="AK928" s="88"/>
      <c r="AL928" s="88"/>
      <c r="AM928" s="88"/>
      <c r="AN928" s="88"/>
      <c r="AO928" s="88"/>
      <c r="AP928" s="88"/>
      <c r="AQ928" s="88"/>
      <c r="AR928" s="88"/>
      <c r="AS928" s="88"/>
      <c r="AT928" s="88"/>
      <c r="AU928" s="88"/>
      <c r="AV928" s="88"/>
      <c r="AW928" s="88"/>
      <c r="AX928" s="88"/>
    </row>
    <row r="929" spans="1:50" ht="13.5" customHeight="1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88"/>
      <c r="AI929" s="88"/>
      <c r="AJ929" s="88"/>
      <c r="AK929" s="88"/>
      <c r="AL929" s="88"/>
      <c r="AM929" s="88"/>
      <c r="AN929" s="88"/>
      <c r="AO929" s="88"/>
      <c r="AP929" s="88"/>
      <c r="AQ929" s="88"/>
      <c r="AR929" s="88"/>
      <c r="AS929" s="88"/>
      <c r="AT929" s="88"/>
      <c r="AU929" s="88"/>
      <c r="AV929" s="88"/>
      <c r="AW929" s="88"/>
      <c r="AX929" s="88"/>
    </row>
    <row r="930" spans="1:50" ht="13.5" customHeight="1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  <c r="AA930" s="88"/>
      <c r="AB930" s="88"/>
      <c r="AC930" s="88"/>
      <c r="AD930" s="88"/>
      <c r="AE930" s="88"/>
      <c r="AF930" s="88"/>
      <c r="AG930" s="88"/>
      <c r="AH930" s="88"/>
      <c r="AI930" s="88"/>
      <c r="AJ930" s="88"/>
      <c r="AK930" s="88"/>
      <c r="AL930" s="88"/>
      <c r="AM930" s="88"/>
      <c r="AN930" s="88"/>
      <c r="AO930" s="88"/>
      <c r="AP930" s="88"/>
      <c r="AQ930" s="88"/>
      <c r="AR930" s="88"/>
      <c r="AS930" s="88"/>
      <c r="AT930" s="88"/>
      <c r="AU930" s="88"/>
      <c r="AV930" s="88"/>
      <c r="AW930" s="88"/>
      <c r="AX930" s="88"/>
    </row>
    <row r="931" spans="1:50" ht="13.5" customHeight="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  <c r="AA931" s="88"/>
      <c r="AB931" s="88"/>
      <c r="AC931" s="88"/>
      <c r="AD931" s="88"/>
      <c r="AE931" s="88"/>
      <c r="AF931" s="88"/>
      <c r="AG931" s="88"/>
      <c r="AH931" s="88"/>
      <c r="AI931" s="88"/>
      <c r="AJ931" s="88"/>
      <c r="AK931" s="88"/>
      <c r="AL931" s="88"/>
      <c r="AM931" s="88"/>
      <c r="AN931" s="88"/>
      <c r="AO931" s="88"/>
      <c r="AP931" s="88"/>
      <c r="AQ931" s="88"/>
      <c r="AR931" s="88"/>
      <c r="AS931" s="88"/>
      <c r="AT931" s="88"/>
      <c r="AU931" s="88"/>
      <c r="AV931" s="88"/>
      <c r="AW931" s="88"/>
      <c r="AX931" s="88"/>
    </row>
    <row r="932" spans="1:50" ht="13.5" customHeight="1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88"/>
      <c r="AI932" s="88"/>
      <c r="AJ932" s="88"/>
      <c r="AK932" s="88"/>
      <c r="AL932" s="88"/>
      <c r="AM932" s="88"/>
      <c r="AN932" s="88"/>
      <c r="AO932" s="88"/>
      <c r="AP932" s="88"/>
      <c r="AQ932" s="88"/>
      <c r="AR932" s="88"/>
      <c r="AS932" s="88"/>
      <c r="AT932" s="88"/>
      <c r="AU932" s="88"/>
      <c r="AV932" s="88"/>
      <c r="AW932" s="88"/>
      <c r="AX932" s="88"/>
    </row>
    <row r="933" spans="1:50" ht="13.5" customHeight="1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88"/>
      <c r="AI933" s="88"/>
      <c r="AJ933" s="88"/>
      <c r="AK933" s="88"/>
      <c r="AL933" s="88"/>
      <c r="AM933" s="88"/>
      <c r="AN933" s="88"/>
      <c r="AO933" s="88"/>
      <c r="AP933" s="88"/>
      <c r="AQ933" s="88"/>
      <c r="AR933" s="88"/>
      <c r="AS933" s="88"/>
      <c r="AT933" s="88"/>
      <c r="AU933" s="88"/>
      <c r="AV933" s="88"/>
      <c r="AW933" s="88"/>
      <c r="AX933" s="88"/>
    </row>
    <row r="934" spans="1:50" ht="13.5" customHeight="1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  <c r="AA934" s="88"/>
      <c r="AB934" s="88"/>
      <c r="AC934" s="88"/>
      <c r="AD934" s="88"/>
      <c r="AE934" s="88"/>
      <c r="AF934" s="88"/>
      <c r="AG934" s="88"/>
      <c r="AH934" s="88"/>
      <c r="AI934" s="88"/>
      <c r="AJ934" s="88"/>
      <c r="AK934" s="88"/>
      <c r="AL934" s="88"/>
      <c r="AM934" s="88"/>
      <c r="AN934" s="88"/>
      <c r="AO934" s="88"/>
      <c r="AP934" s="88"/>
      <c r="AQ934" s="88"/>
      <c r="AR934" s="88"/>
      <c r="AS934" s="88"/>
      <c r="AT934" s="88"/>
      <c r="AU934" s="88"/>
      <c r="AV934" s="88"/>
      <c r="AW934" s="88"/>
      <c r="AX934" s="88"/>
    </row>
    <row r="935" spans="1:50" ht="13.5" customHeight="1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  <c r="AA935" s="88"/>
      <c r="AB935" s="88"/>
      <c r="AC935" s="88"/>
      <c r="AD935" s="88"/>
      <c r="AE935" s="88"/>
      <c r="AF935" s="88"/>
      <c r="AG935" s="88"/>
      <c r="AH935" s="88"/>
      <c r="AI935" s="88"/>
      <c r="AJ935" s="88"/>
      <c r="AK935" s="88"/>
      <c r="AL935" s="88"/>
      <c r="AM935" s="88"/>
      <c r="AN935" s="88"/>
      <c r="AO935" s="88"/>
      <c r="AP935" s="88"/>
      <c r="AQ935" s="88"/>
      <c r="AR935" s="88"/>
      <c r="AS935" s="88"/>
      <c r="AT935" s="88"/>
      <c r="AU935" s="88"/>
      <c r="AV935" s="88"/>
      <c r="AW935" s="88"/>
      <c r="AX935" s="88"/>
    </row>
    <row r="936" spans="1:50" ht="13.5" customHeight="1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  <c r="AA936" s="88"/>
      <c r="AB936" s="88"/>
      <c r="AC936" s="88"/>
      <c r="AD936" s="88"/>
      <c r="AE936" s="88"/>
      <c r="AF936" s="88"/>
      <c r="AG936" s="88"/>
      <c r="AH936" s="88"/>
      <c r="AI936" s="88"/>
      <c r="AJ936" s="88"/>
      <c r="AK936" s="88"/>
      <c r="AL936" s="88"/>
      <c r="AM936" s="88"/>
      <c r="AN936" s="88"/>
      <c r="AO936" s="88"/>
      <c r="AP936" s="88"/>
      <c r="AQ936" s="88"/>
      <c r="AR936" s="88"/>
      <c r="AS936" s="88"/>
      <c r="AT936" s="88"/>
      <c r="AU936" s="88"/>
      <c r="AV936" s="88"/>
      <c r="AW936" s="88"/>
      <c r="AX936" s="88"/>
    </row>
    <row r="937" spans="1:50" ht="13.5" customHeight="1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  <c r="AA937" s="88"/>
      <c r="AB937" s="88"/>
      <c r="AC937" s="88"/>
      <c r="AD937" s="88"/>
      <c r="AE937" s="88"/>
      <c r="AF937" s="88"/>
      <c r="AG937" s="88"/>
      <c r="AH937" s="88"/>
      <c r="AI937" s="88"/>
      <c r="AJ937" s="88"/>
      <c r="AK937" s="88"/>
      <c r="AL937" s="88"/>
      <c r="AM937" s="88"/>
      <c r="AN937" s="88"/>
      <c r="AO937" s="88"/>
      <c r="AP937" s="88"/>
      <c r="AQ937" s="88"/>
      <c r="AR937" s="88"/>
      <c r="AS937" s="88"/>
      <c r="AT937" s="88"/>
      <c r="AU937" s="88"/>
      <c r="AV937" s="88"/>
      <c r="AW937" s="88"/>
      <c r="AX937" s="88"/>
    </row>
    <row r="938" spans="1:50" ht="13.5" customHeight="1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  <c r="AA938" s="88"/>
      <c r="AB938" s="88"/>
      <c r="AC938" s="88"/>
      <c r="AD938" s="88"/>
      <c r="AE938" s="88"/>
      <c r="AF938" s="88"/>
      <c r="AG938" s="88"/>
      <c r="AH938" s="88"/>
      <c r="AI938" s="88"/>
      <c r="AJ938" s="88"/>
      <c r="AK938" s="88"/>
      <c r="AL938" s="88"/>
      <c r="AM938" s="88"/>
      <c r="AN938" s="88"/>
      <c r="AO938" s="88"/>
      <c r="AP938" s="88"/>
      <c r="AQ938" s="88"/>
      <c r="AR938" s="88"/>
      <c r="AS938" s="88"/>
      <c r="AT938" s="88"/>
      <c r="AU938" s="88"/>
      <c r="AV938" s="88"/>
      <c r="AW938" s="88"/>
      <c r="AX938" s="88"/>
    </row>
    <row r="939" spans="1:50" ht="13.5" customHeight="1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88"/>
      <c r="AI939" s="88"/>
      <c r="AJ939" s="88"/>
      <c r="AK939" s="88"/>
      <c r="AL939" s="88"/>
      <c r="AM939" s="88"/>
      <c r="AN939" s="88"/>
      <c r="AO939" s="88"/>
      <c r="AP939" s="88"/>
      <c r="AQ939" s="88"/>
      <c r="AR939" s="88"/>
      <c r="AS939" s="88"/>
      <c r="AT939" s="88"/>
      <c r="AU939" s="88"/>
      <c r="AV939" s="88"/>
      <c r="AW939" s="88"/>
      <c r="AX939" s="88"/>
    </row>
    <row r="940" spans="1:50" ht="13.5" customHeight="1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  <c r="AA940" s="88"/>
      <c r="AB940" s="88"/>
      <c r="AC940" s="88"/>
      <c r="AD940" s="88"/>
      <c r="AE940" s="88"/>
      <c r="AF940" s="88"/>
      <c r="AG940" s="88"/>
      <c r="AH940" s="88"/>
      <c r="AI940" s="88"/>
      <c r="AJ940" s="88"/>
      <c r="AK940" s="88"/>
      <c r="AL940" s="88"/>
      <c r="AM940" s="88"/>
      <c r="AN940" s="88"/>
      <c r="AO940" s="88"/>
      <c r="AP940" s="88"/>
      <c r="AQ940" s="88"/>
      <c r="AR940" s="88"/>
      <c r="AS940" s="88"/>
      <c r="AT940" s="88"/>
      <c r="AU940" s="88"/>
      <c r="AV940" s="88"/>
      <c r="AW940" s="88"/>
      <c r="AX940" s="88"/>
    </row>
    <row r="941" spans="1:50" ht="13.5" customHeight="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88"/>
      <c r="AI941" s="88"/>
      <c r="AJ941" s="88"/>
      <c r="AK941" s="88"/>
      <c r="AL941" s="88"/>
      <c r="AM941" s="88"/>
      <c r="AN941" s="88"/>
      <c r="AO941" s="88"/>
      <c r="AP941" s="88"/>
      <c r="AQ941" s="88"/>
      <c r="AR941" s="88"/>
      <c r="AS941" s="88"/>
      <c r="AT941" s="88"/>
      <c r="AU941" s="88"/>
      <c r="AV941" s="88"/>
      <c r="AW941" s="88"/>
      <c r="AX941" s="88"/>
    </row>
    <row r="942" spans="1:50" ht="13.5" customHeight="1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88"/>
      <c r="AI942" s="88"/>
      <c r="AJ942" s="88"/>
      <c r="AK942" s="88"/>
      <c r="AL942" s="88"/>
      <c r="AM942" s="88"/>
      <c r="AN942" s="88"/>
      <c r="AO942" s="88"/>
      <c r="AP942" s="88"/>
      <c r="AQ942" s="88"/>
      <c r="AR942" s="88"/>
      <c r="AS942" s="88"/>
      <c r="AT942" s="88"/>
      <c r="AU942" s="88"/>
      <c r="AV942" s="88"/>
      <c r="AW942" s="88"/>
      <c r="AX942" s="88"/>
    </row>
    <row r="943" spans="1:50" ht="13.5" customHeight="1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88"/>
      <c r="AI943" s="88"/>
      <c r="AJ943" s="88"/>
      <c r="AK943" s="88"/>
      <c r="AL943" s="88"/>
      <c r="AM943" s="88"/>
      <c r="AN943" s="88"/>
      <c r="AO943" s="88"/>
      <c r="AP943" s="88"/>
      <c r="AQ943" s="88"/>
      <c r="AR943" s="88"/>
      <c r="AS943" s="88"/>
      <c r="AT943" s="88"/>
      <c r="AU943" s="88"/>
      <c r="AV943" s="88"/>
      <c r="AW943" s="88"/>
      <c r="AX943" s="88"/>
    </row>
    <row r="944" spans="1:50" ht="13.5" customHeight="1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88"/>
      <c r="AI944" s="88"/>
      <c r="AJ944" s="88"/>
      <c r="AK944" s="88"/>
      <c r="AL944" s="88"/>
      <c r="AM944" s="88"/>
      <c r="AN944" s="88"/>
      <c r="AO944" s="88"/>
      <c r="AP944" s="88"/>
      <c r="AQ944" s="88"/>
      <c r="AR944" s="88"/>
      <c r="AS944" s="88"/>
      <c r="AT944" s="88"/>
      <c r="AU944" s="88"/>
      <c r="AV944" s="88"/>
      <c r="AW944" s="88"/>
      <c r="AX944" s="88"/>
    </row>
    <row r="945" spans="1:50" ht="13.5" customHeight="1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88"/>
      <c r="AI945" s="88"/>
      <c r="AJ945" s="88"/>
      <c r="AK945" s="88"/>
      <c r="AL945" s="88"/>
      <c r="AM945" s="88"/>
      <c r="AN945" s="88"/>
      <c r="AO945" s="88"/>
      <c r="AP945" s="88"/>
      <c r="AQ945" s="88"/>
      <c r="AR945" s="88"/>
      <c r="AS945" s="88"/>
      <c r="AT945" s="88"/>
      <c r="AU945" s="88"/>
      <c r="AV945" s="88"/>
      <c r="AW945" s="88"/>
      <c r="AX945" s="88"/>
    </row>
    <row r="946" spans="1:50" ht="13.5" customHeight="1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88"/>
      <c r="AI946" s="88"/>
      <c r="AJ946" s="88"/>
      <c r="AK946" s="88"/>
      <c r="AL946" s="88"/>
      <c r="AM946" s="88"/>
      <c r="AN946" s="88"/>
      <c r="AO946" s="88"/>
      <c r="AP946" s="88"/>
      <c r="AQ946" s="88"/>
      <c r="AR946" s="88"/>
      <c r="AS946" s="88"/>
      <c r="AT946" s="88"/>
      <c r="AU946" s="88"/>
      <c r="AV946" s="88"/>
      <c r="AW946" s="88"/>
      <c r="AX946" s="88"/>
    </row>
    <row r="947" spans="1:50" ht="13.5" customHeight="1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88"/>
      <c r="AI947" s="88"/>
      <c r="AJ947" s="88"/>
      <c r="AK947" s="88"/>
      <c r="AL947" s="88"/>
      <c r="AM947" s="88"/>
      <c r="AN947" s="88"/>
      <c r="AO947" s="88"/>
      <c r="AP947" s="88"/>
      <c r="AQ947" s="88"/>
      <c r="AR947" s="88"/>
      <c r="AS947" s="88"/>
      <c r="AT947" s="88"/>
      <c r="AU947" s="88"/>
      <c r="AV947" s="88"/>
      <c r="AW947" s="88"/>
      <c r="AX947" s="88"/>
    </row>
    <row r="948" spans="1:50" ht="13.5" customHeight="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  <c r="AB948" s="88"/>
      <c r="AC948" s="88"/>
      <c r="AD948" s="88"/>
      <c r="AE948" s="88"/>
      <c r="AF948" s="88"/>
      <c r="AG948" s="88"/>
      <c r="AH948" s="88"/>
      <c r="AI948" s="88"/>
      <c r="AJ948" s="88"/>
      <c r="AK948" s="88"/>
      <c r="AL948" s="88"/>
      <c r="AM948" s="88"/>
      <c r="AN948" s="88"/>
      <c r="AO948" s="88"/>
      <c r="AP948" s="88"/>
      <c r="AQ948" s="88"/>
      <c r="AR948" s="88"/>
      <c r="AS948" s="88"/>
      <c r="AT948" s="88"/>
      <c r="AU948" s="88"/>
      <c r="AV948" s="88"/>
      <c r="AW948" s="88"/>
      <c r="AX948" s="88"/>
    </row>
    <row r="949" spans="1:50" ht="13.5" customHeight="1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  <c r="AA949" s="88"/>
      <c r="AB949" s="88"/>
      <c r="AC949" s="88"/>
      <c r="AD949" s="88"/>
      <c r="AE949" s="88"/>
      <c r="AF949" s="88"/>
      <c r="AG949" s="88"/>
      <c r="AH949" s="88"/>
      <c r="AI949" s="88"/>
      <c r="AJ949" s="88"/>
      <c r="AK949" s="88"/>
      <c r="AL949" s="88"/>
      <c r="AM949" s="88"/>
      <c r="AN949" s="88"/>
      <c r="AO949" s="88"/>
      <c r="AP949" s="88"/>
      <c r="AQ949" s="88"/>
      <c r="AR949" s="88"/>
      <c r="AS949" s="88"/>
      <c r="AT949" s="88"/>
      <c r="AU949" s="88"/>
      <c r="AV949" s="88"/>
      <c r="AW949" s="88"/>
      <c r="AX949" s="88"/>
    </row>
    <row r="950" spans="1:50" ht="13.5" customHeight="1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  <c r="AA950" s="88"/>
      <c r="AB950" s="88"/>
      <c r="AC950" s="88"/>
      <c r="AD950" s="88"/>
      <c r="AE950" s="88"/>
      <c r="AF950" s="88"/>
      <c r="AG950" s="88"/>
      <c r="AH950" s="88"/>
      <c r="AI950" s="88"/>
      <c r="AJ950" s="88"/>
      <c r="AK950" s="88"/>
      <c r="AL950" s="88"/>
      <c r="AM950" s="88"/>
      <c r="AN950" s="88"/>
      <c r="AO950" s="88"/>
      <c r="AP950" s="88"/>
      <c r="AQ950" s="88"/>
      <c r="AR950" s="88"/>
      <c r="AS950" s="88"/>
      <c r="AT950" s="88"/>
      <c r="AU950" s="88"/>
      <c r="AV950" s="88"/>
      <c r="AW950" s="88"/>
      <c r="AX950" s="88"/>
    </row>
    <row r="951" spans="1:50" ht="13.5" customHeight="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  <c r="AA951" s="88"/>
      <c r="AB951" s="88"/>
      <c r="AC951" s="88"/>
      <c r="AD951" s="88"/>
      <c r="AE951" s="88"/>
      <c r="AF951" s="88"/>
      <c r="AG951" s="88"/>
      <c r="AH951" s="88"/>
      <c r="AI951" s="88"/>
      <c r="AJ951" s="88"/>
      <c r="AK951" s="88"/>
      <c r="AL951" s="88"/>
      <c r="AM951" s="88"/>
      <c r="AN951" s="88"/>
      <c r="AO951" s="88"/>
      <c r="AP951" s="88"/>
      <c r="AQ951" s="88"/>
      <c r="AR951" s="88"/>
      <c r="AS951" s="88"/>
      <c r="AT951" s="88"/>
      <c r="AU951" s="88"/>
      <c r="AV951" s="88"/>
      <c r="AW951" s="88"/>
      <c r="AX951" s="88"/>
    </row>
    <row r="952" spans="1:50" ht="13.5" customHeight="1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  <c r="AA952" s="88"/>
      <c r="AB952" s="88"/>
      <c r="AC952" s="88"/>
      <c r="AD952" s="88"/>
      <c r="AE952" s="88"/>
      <c r="AF952" s="88"/>
      <c r="AG952" s="88"/>
      <c r="AH952" s="88"/>
      <c r="AI952" s="88"/>
      <c r="AJ952" s="88"/>
      <c r="AK952" s="88"/>
      <c r="AL952" s="88"/>
      <c r="AM952" s="88"/>
      <c r="AN952" s="88"/>
      <c r="AO952" s="88"/>
      <c r="AP952" s="88"/>
      <c r="AQ952" s="88"/>
      <c r="AR952" s="88"/>
      <c r="AS952" s="88"/>
      <c r="AT952" s="88"/>
      <c r="AU952" s="88"/>
      <c r="AV952" s="88"/>
      <c r="AW952" s="88"/>
      <c r="AX952" s="88"/>
    </row>
    <row r="953" spans="1:50" ht="13.5" customHeight="1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  <c r="AA953" s="88"/>
      <c r="AB953" s="88"/>
      <c r="AC953" s="88"/>
      <c r="AD953" s="88"/>
      <c r="AE953" s="88"/>
      <c r="AF953" s="88"/>
      <c r="AG953" s="88"/>
      <c r="AH953" s="88"/>
      <c r="AI953" s="88"/>
      <c r="AJ953" s="88"/>
      <c r="AK953" s="88"/>
      <c r="AL953" s="88"/>
      <c r="AM953" s="88"/>
      <c r="AN953" s="88"/>
      <c r="AO953" s="88"/>
      <c r="AP953" s="88"/>
      <c r="AQ953" s="88"/>
      <c r="AR953" s="88"/>
      <c r="AS953" s="88"/>
      <c r="AT953" s="88"/>
      <c r="AU953" s="88"/>
      <c r="AV953" s="88"/>
      <c r="AW953" s="88"/>
      <c r="AX953" s="88"/>
    </row>
    <row r="954" spans="1:50" ht="13.5" customHeight="1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  <c r="AA954" s="88"/>
      <c r="AB954" s="88"/>
      <c r="AC954" s="88"/>
      <c r="AD954" s="88"/>
      <c r="AE954" s="88"/>
      <c r="AF954" s="88"/>
      <c r="AG954" s="88"/>
      <c r="AH954" s="88"/>
      <c r="AI954" s="88"/>
      <c r="AJ954" s="88"/>
      <c r="AK954" s="88"/>
      <c r="AL954" s="88"/>
      <c r="AM954" s="88"/>
      <c r="AN954" s="88"/>
      <c r="AO954" s="88"/>
      <c r="AP954" s="88"/>
      <c r="AQ954" s="88"/>
      <c r="AR954" s="88"/>
      <c r="AS954" s="88"/>
      <c r="AT954" s="88"/>
      <c r="AU954" s="88"/>
      <c r="AV954" s="88"/>
      <c r="AW954" s="88"/>
      <c r="AX954" s="88"/>
    </row>
    <row r="955" spans="1:50" ht="13.5" customHeight="1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  <c r="AA955" s="88"/>
      <c r="AB955" s="88"/>
      <c r="AC955" s="88"/>
      <c r="AD955" s="88"/>
      <c r="AE955" s="88"/>
      <c r="AF955" s="88"/>
      <c r="AG955" s="88"/>
      <c r="AH955" s="88"/>
      <c r="AI955" s="88"/>
      <c r="AJ955" s="88"/>
      <c r="AK955" s="88"/>
      <c r="AL955" s="88"/>
      <c r="AM955" s="88"/>
      <c r="AN955" s="88"/>
      <c r="AO955" s="88"/>
      <c r="AP955" s="88"/>
      <c r="AQ955" s="88"/>
      <c r="AR955" s="88"/>
      <c r="AS955" s="88"/>
      <c r="AT955" s="88"/>
      <c r="AU955" s="88"/>
      <c r="AV955" s="88"/>
      <c r="AW955" s="88"/>
      <c r="AX955" s="88"/>
    </row>
    <row r="956" spans="1:50" ht="13.5" customHeight="1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  <c r="AA956" s="88"/>
      <c r="AB956" s="88"/>
      <c r="AC956" s="88"/>
      <c r="AD956" s="88"/>
      <c r="AE956" s="88"/>
      <c r="AF956" s="88"/>
      <c r="AG956" s="88"/>
      <c r="AH956" s="88"/>
      <c r="AI956" s="88"/>
      <c r="AJ956" s="88"/>
      <c r="AK956" s="88"/>
      <c r="AL956" s="88"/>
      <c r="AM956" s="88"/>
      <c r="AN956" s="88"/>
      <c r="AO956" s="88"/>
      <c r="AP956" s="88"/>
      <c r="AQ956" s="88"/>
      <c r="AR956" s="88"/>
      <c r="AS956" s="88"/>
      <c r="AT956" s="88"/>
      <c r="AU956" s="88"/>
      <c r="AV956" s="88"/>
      <c r="AW956" s="88"/>
      <c r="AX956" s="88"/>
    </row>
    <row r="957" spans="1:50" ht="13.5" customHeight="1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  <c r="AA957" s="88"/>
      <c r="AB957" s="88"/>
      <c r="AC957" s="88"/>
      <c r="AD957" s="88"/>
      <c r="AE957" s="88"/>
      <c r="AF957" s="88"/>
      <c r="AG957" s="88"/>
      <c r="AH957" s="88"/>
      <c r="AI957" s="88"/>
      <c r="AJ957" s="88"/>
      <c r="AK957" s="88"/>
      <c r="AL957" s="88"/>
      <c r="AM957" s="88"/>
      <c r="AN957" s="88"/>
      <c r="AO957" s="88"/>
      <c r="AP957" s="88"/>
      <c r="AQ957" s="88"/>
      <c r="AR957" s="88"/>
      <c r="AS957" s="88"/>
      <c r="AT957" s="88"/>
      <c r="AU957" s="88"/>
      <c r="AV957" s="88"/>
      <c r="AW957" s="88"/>
      <c r="AX957" s="88"/>
    </row>
    <row r="958" spans="1:50" ht="13.5" customHeight="1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  <c r="AA958" s="88"/>
      <c r="AB958" s="88"/>
      <c r="AC958" s="88"/>
      <c r="AD958" s="88"/>
      <c r="AE958" s="88"/>
      <c r="AF958" s="88"/>
      <c r="AG958" s="88"/>
      <c r="AH958" s="88"/>
      <c r="AI958" s="88"/>
      <c r="AJ958" s="88"/>
      <c r="AK958" s="88"/>
      <c r="AL958" s="88"/>
      <c r="AM958" s="88"/>
      <c r="AN958" s="88"/>
      <c r="AO958" s="88"/>
      <c r="AP958" s="88"/>
      <c r="AQ958" s="88"/>
      <c r="AR958" s="88"/>
      <c r="AS958" s="88"/>
      <c r="AT958" s="88"/>
      <c r="AU958" s="88"/>
      <c r="AV958" s="88"/>
      <c r="AW958" s="88"/>
      <c r="AX958" s="88"/>
    </row>
    <row r="959" spans="1:50" ht="13.5" customHeight="1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  <c r="AA959" s="88"/>
      <c r="AB959" s="88"/>
      <c r="AC959" s="88"/>
      <c r="AD959" s="88"/>
      <c r="AE959" s="88"/>
      <c r="AF959" s="88"/>
      <c r="AG959" s="88"/>
      <c r="AH959" s="88"/>
      <c r="AI959" s="88"/>
      <c r="AJ959" s="88"/>
      <c r="AK959" s="88"/>
      <c r="AL959" s="88"/>
      <c r="AM959" s="88"/>
      <c r="AN959" s="88"/>
      <c r="AO959" s="88"/>
      <c r="AP959" s="88"/>
      <c r="AQ959" s="88"/>
      <c r="AR959" s="88"/>
      <c r="AS959" s="88"/>
      <c r="AT959" s="88"/>
      <c r="AU959" s="88"/>
      <c r="AV959" s="88"/>
      <c r="AW959" s="88"/>
      <c r="AX959" s="88"/>
    </row>
    <row r="960" spans="1:50" ht="13.5" customHeight="1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  <c r="AA960" s="88"/>
      <c r="AB960" s="88"/>
      <c r="AC960" s="88"/>
      <c r="AD960" s="88"/>
      <c r="AE960" s="88"/>
      <c r="AF960" s="88"/>
      <c r="AG960" s="88"/>
      <c r="AH960" s="88"/>
      <c r="AI960" s="88"/>
      <c r="AJ960" s="88"/>
      <c r="AK960" s="88"/>
      <c r="AL960" s="88"/>
      <c r="AM960" s="88"/>
      <c r="AN960" s="88"/>
      <c r="AO960" s="88"/>
      <c r="AP960" s="88"/>
      <c r="AQ960" s="88"/>
      <c r="AR960" s="88"/>
      <c r="AS960" s="88"/>
      <c r="AT960" s="88"/>
      <c r="AU960" s="88"/>
      <c r="AV960" s="88"/>
      <c r="AW960" s="88"/>
      <c r="AX960" s="88"/>
    </row>
    <row r="961" spans="1:50" ht="13.5" customHeight="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  <c r="AA961" s="88"/>
      <c r="AB961" s="88"/>
      <c r="AC961" s="88"/>
      <c r="AD961" s="88"/>
      <c r="AE961" s="88"/>
      <c r="AF961" s="88"/>
      <c r="AG961" s="88"/>
      <c r="AH961" s="88"/>
      <c r="AI961" s="88"/>
      <c r="AJ961" s="88"/>
      <c r="AK961" s="88"/>
      <c r="AL961" s="88"/>
      <c r="AM961" s="88"/>
      <c r="AN961" s="88"/>
      <c r="AO961" s="88"/>
      <c r="AP961" s="88"/>
      <c r="AQ961" s="88"/>
      <c r="AR961" s="88"/>
      <c r="AS961" s="88"/>
      <c r="AT961" s="88"/>
      <c r="AU961" s="88"/>
      <c r="AV961" s="88"/>
      <c r="AW961" s="88"/>
      <c r="AX961" s="88"/>
    </row>
    <row r="962" spans="1:50" ht="13.5" customHeight="1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  <c r="AA962" s="88"/>
      <c r="AB962" s="88"/>
      <c r="AC962" s="88"/>
      <c r="AD962" s="88"/>
      <c r="AE962" s="88"/>
      <c r="AF962" s="88"/>
      <c r="AG962" s="88"/>
      <c r="AH962" s="88"/>
      <c r="AI962" s="88"/>
      <c r="AJ962" s="88"/>
      <c r="AK962" s="88"/>
      <c r="AL962" s="88"/>
      <c r="AM962" s="88"/>
      <c r="AN962" s="88"/>
      <c r="AO962" s="88"/>
      <c r="AP962" s="88"/>
      <c r="AQ962" s="88"/>
      <c r="AR962" s="88"/>
      <c r="AS962" s="88"/>
      <c r="AT962" s="88"/>
      <c r="AU962" s="88"/>
      <c r="AV962" s="88"/>
      <c r="AW962" s="88"/>
      <c r="AX962" s="88"/>
    </row>
    <row r="963" spans="1:50" ht="13.5" customHeight="1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  <c r="AA963" s="88"/>
      <c r="AB963" s="88"/>
      <c r="AC963" s="88"/>
      <c r="AD963" s="88"/>
      <c r="AE963" s="88"/>
      <c r="AF963" s="88"/>
      <c r="AG963" s="88"/>
      <c r="AH963" s="88"/>
      <c r="AI963" s="88"/>
      <c r="AJ963" s="88"/>
      <c r="AK963" s="88"/>
      <c r="AL963" s="88"/>
      <c r="AM963" s="88"/>
      <c r="AN963" s="88"/>
      <c r="AO963" s="88"/>
      <c r="AP963" s="88"/>
      <c r="AQ963" s="88"/>
      <c r="AR963" s="88"/>
      <c r="AS963" s="88"/>
      <c r="AT963" s="88"/>
      <c r="AU963" s="88"/>
      <c r="AV963" s="88"/>
      <c r="AW963" s="88"/>
      <c r="AX963" s="88"/>
    </row>
    <row r="964" spans="1:50" ht="13.5" customHeight="1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  <c r="AA964" s="88"/>
      <c r="AB964" s="88"/>
      <c r="AC964" s="88"/>
      <c r="AD964" s="88"/>
      <c r="AE964" s="88"/>
      <c r="AF964" s="88"/>
      <c r="AG964" s="88"/>
      <c r="AH964" s="88"/>
      <c r="AI964" s="88"/>
      <c r="AJ964" s="88"/>
      <c r="AK964" s="88"/>
      <c r="AL964" s="88"/>
      <c r="AM964" s="88"/>
      <c r="AN964" s="88"/>
      <c r="AO964" s="88"/>
      <c r="AP964" s="88"/>
      <c r="AQ964" s="88"/>
      <c r="AR964" s="88"/>
      <c r="AS964" s="88"/>
      <c r="AT964" s="88"/>
      <c r="AU964" s="88"/>
      <c r="AV964" s="88"/>
      <c r="AW964" s="88"/>
      <c r="AX964" s="88"/>
    </row>
    <row r="965" spans="1:50" ht="13.5" customHeight="1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  <c r="AA965" s="88"/>
      <c r="AB965" s="88"/>
      <c r="AC965" s="88"/>
      <c r="AD965" s="88"/>
      <c r="AE965" s="88"/>
      <c r="AF965" s="88"/>
      <c r="AG965" s="88"/>
      <c r="AH965" s="88"/>
      <c r="AI965" s="88"/>
      <c r="AJ965" s="88"/>
      <c r="AK965" s="88"/>
      <c r="AL965" s="88"/>
      <c r="AM965" s="88"/>
      <c r="AN965" s="88"/>
      <c r="AO965" s="88"/>
      <c r="AP965" s="88"/>
      <c r="AQ965" s="88"/>
      <c r="AR965" s="88"/>
      <c r="AS965" s="88"/>
      <c r="AT965" s="88"/>
      <c r="AU965" s="88"/>
      <c r="AV965" s="88"/>
      <c r="AW965" s="88"/>
      <c r="AX965" s="88"/>
    </row>
    <row r="966" spans="1:50" ht="13.5" customHeight="1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  <c r="AA966" s="88"/>
      <c r="AB966" s="88"/>
      <c r="AC966" s="88"/>
      <c r="AD966" s="88"/>
      <c r="AE966" s="88"/>
      <c r="AF966" s="88"/>
      <c r="AG966" s="88"/>
      <c r="AH966" s="88"/>
      <c r="AI966" s="88"/>
      <c r="AJ966" s="88"/>
      <c r="AK966" s="88"/>
      <c r="AL966" s="88"/>
      <c r="AM966" s="88"/>
      <c r="AN966" s="88"/>
      <c r="AO966" s="88"/>
      <c r="AP966" s="88"/>
      <c r="AQ966" s="88"/>
      <c r="AR966" s="88"/>
      <c r="AS966" s="88"/>
      <c r="AT966" s="88"/>
      <c r="AU966" s="88"/>
      <c r="AV966" s="88"/>
      <c r="AW966" s="88"/>
      <c r="AX966" s="88"/>
    </row>
    <row r="967" spans="1:50" ht="13.5" customHeight="1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  <c r="AA967" s="88"/>
      <c r="AB967" s="88"/>
      <c r="AC967" s="88"/>
      <c r="AD967" s="88"/>
      <c r="AE967" s="88"/>
      <c r="AF967" s="88"/>
      <c r="AG967" s="88"/>
      <c r="AH967" s="88"/>
      <c r="AI967" s="88"/>
      <c r="AJ967" s="88"/>
      <c r="AK967" s="88"/>
      <c r="AL967" s="88"/>
      <c r="AM967" s="88"/>
      <c r="AN967" s="88"/>
      <c r="AO967" s="88"/>
      <c r="AP967" s="88"/>
      <c r="AQ967" s="88"/>
      <c r="AR967" s="88"/>
      <c r="AS967" s="88"/>
      <c r="AT967" s="88"/>
      <c r="AU967" s="88"/>
      <c r="AV967" s="88"/>
      <c r="AW967" s="88"/>
      <c r="AX967" s="88"/>
    </row>
    <row r="968" spans="1:50" ht="13.5" customHeight="1">
      <c r="A968" s="8"/>
      <c r="B968" s="30"/>
      <c r="C968" s="30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  <c r="AA968" s="88"/>
      <c r="AB968" s="88"/>
      <c r="AC968" s="88"/>
      <c r="AD968" s="88"/>
      <c r="AE968" s="88"/>
      <c r="AF968" s="88"/>
      <c r="AG968" s="88"/>
      <c r="AH968" s="88"/>
      <c r="AI968" s="88"/>
      <c r="AJ968" s="88"/>
      <c r="AK968" s="88"/>
      <c r="AL968" s="88"/>
      <c r="AM968" s="88"/>
      <c r="AN968" s="88"/>
      <c r="AO968" s="88"/>
      <c r="AP968" s="88"/>
      <c r="AQ968" s="88"/>
      <c r="AR968" s="88"/>
      <c r="AS968" s="88"/>
      <c r="AT968" s="88"/>
      <c r="AU968" s="88"/>
      <c r="AV968" s="88"/>
      <c r="AW968" s="88"/>
      <c r="AX968" s="88"/>
    </row>
    <row r="969" spans="1:50" ht="13.5" customHeight="1">
      <c r="A969" s="8"/>
      <c r="B969" s="30"/>
      <c r="C969" s="30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  <c r="AA969" s="88"/>
      <c r="AB969" s="88"/>
      <c r="AC969" s="88"/>
      <c r="AD969" s="88"/>
      <c r="AE969" s="88"/>
      <c r="AF969" s="88"/>
      <c r="AG969" s="88"/>
      <c r="AH969" s="88"/>
      <c r="AI969" s="88"/>
      <c r="AJ969" s="88"/>
      <c r="AK969" s="88"/>
      <c r="AL969" s="88"/>
      <c r="AM969" s="88"/>
      <c r="AN969" s="88"/>
      <c r="AO969" s="88"/>
      <c r="AP969" s="88"/>
      <c r="AQ969" s="88"/>
      <c r="AR969" s="88"/>
      <c r="AS969" s="88"/>
      <c r="AT969" s="88"/>
      <c r="AU969" s="88"/>
      <c r="AV969" s="88"/>
      <c r="AW969" s="88"/>
      <c r="AX969" s="88"/>
    </row>
    <row r="970" spans="1:50" ht="13.5" customHeight="1">
      <c r="A970" s="8"/>
      <c r="B970" s="30"/>
      <c r="C970" s="30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  <c r="AA970" s="88"/>
      <c r="AB970" s="88"/>
      <c r="AC970" s="88"/>
      <c r="AD970" s="88"/>
      <c r="AE970" s="88"/>
      <c r="AF970" s="88"/>
      <c r="AG970" s="88"/>
      <c r="AH970" s="88"/>
      <c r="AI970" s="88"/>
      <c r="AJ970" s="88"/>
      <c r="AK970" s="88"/>
      <c r="AL970" s="88"/>
      <c r="AM970" s="88"/>
      <c r="AN970" s="88"/>
      <c r="AO970" s="88"/>
      <c r="AP970" s="88"/>
      <c r="AQ970" s="88"/>
      <c r="AR970" s="88"/>
      <c r="AS970" s="88"/>
      <c r="AT970" s="88"/>
      <c r="AU970" s="88"/>
      <c r="AV970" s="88"/>
      <c r="AW970" s="88"/>
      <c r="AX970" s="88"/>
    </row>
    <row r="971" spans="1:50" ht="13.5" customHeight="1">
      <c r="A971" s="8"/>
      <c r="B971" s="30"/>
      <c r="C971" s="30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  <c r="AA971" s="88"/>
      <c r="AB971" s="88"/>
      <c r="AC971" s="88"/>
      <c r="AD971" s="88"/>
      <c r="AE971" s="88"/>
      <c r="AF971" s="88"/>
      <c r="AG971" s="88"/>
      <c r="AH971" s="88"/>
      <c r="AI971" s="88"/>
      <c r="AJ971" s="88"/>
      <c r="AK971" s="88"/>
      <c r="AL971" s="88"/>
      <c r="AM971" s="88"/>
      <c r="AN971" s="88"/>
      <c r="AO971" s="88"/>
      <c r="AP971" s="88"/>
      <c r="AQ971" s="88"/>
      <c r="AR971" s="88"/>
      <c r="AS971" s="88"/>
      <c r="AT971" s="88"/>
      <c r="AU971" s="88"/>
      <c r="AV971" s="88"/>
      <c r="AW971" s="88"/>
      <c r="AX971" s="88"/>
    </row>
    <row r="972" spans="1:50" ht="13.5" customHeight="1">
      <c r="A972" s="8"/>
      <c r="B972" s="30"/>
      <c r="C972" s="30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  <c r="AA972" s="88"/>
      <c r="AB972" s="88"/>
      <c r="AC972" s="88"/>
      <c r="AD972" s="88"/>
      <c r="AE972" s="88"/>
      <c r="AF972" s="88"/>
      <c r="AG972" s="88"/>
      <c r="AH972" s="88"/>
      <c r="AI972" s="88"/>
      <c r="AJ972" s="88"/>
      <c r="AK972" s="88"/>
      <c r="AL972" s="88"/>
      <c r="AM972" s="88"/>
      <c r="AN972" s="88"/>
      <c r="AO972" s="88"/>
      <c r="AP972" s="88"/>
      <c r="AQ972" s="88"/>
      <c r="AR972" s="88"/>
      <c r="AS972" s="88"/>
      <c r="AT972" s="88"/>
      <c r="AU972" s="88"/>
      <c r="AV972" s="88"/>
      <c r="AW972" s="88"/>
      <c r="AX972" s="88"/>
    </row>
    <row r="973" spans="1:50" ht="13.5" customHeight="1">
      <c r="A973" s="8"/>
      <c r="B973" s="30"/>
      <c r="C973" s="30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  <c r="AA973" s="88"/>
      <c r="AB973" s="88"/>
      <c r="AC973" s="88"/>
      <c r="AD973" s="88"/>
      <c r="AE973" s="88"/>
      <c r="AF973" s="88"/>
      <c r="AG973" s="88"/>
      <c r="AH973" s="88"/>
      <c r="AI973" s="88"/>
      <c r="AJ973" s="88"/>
      <c r="AK973" s="88"/>
      <c r="AL973" s="88"/>
      <c r="AM973" s="88"/>
      <c r="AN973" s="88"/>
      <c r="AO973" s="88"/>
      <c r="AP973" s="88"/>
      <c r="AQ973" s="88"/>
      <c r="AR973" s="88"/>
      <c r="AS973" s="88"/>
      <c r="AT973" s="88"/>
      <c r="AU973" s="88"/>
      <c r="AV973" s="88"/>
      <c r="AW973" s="88"/>
      <c r="AX973" s="88"/>
    </row>
    <row r="974" spans="1:50" ht="13.5" customHeight="1">
      <c r="A974" s="8"/>
      <c r="B974" s="30"/>
      <c r="C974" s="30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  <c r="AA974" s="88"/>
      <c r="AB974" s="88"/>
      <c r="AC974" s="88"/>
      <c r="AD974" s="88"/>
      <c r="AE974" s="88"/>
      <c r="AF974" s="88"/>
      <c r="AG974" s="88"/>
      <c r="AH974" s="88"/>
      <c r="AI974" s="88"/>
      <c r="AJ974" s="88"/>
      <c r="AK974" s="88"/>
      <c r="AL974" s="88"/>
      <c r="AM974" s="88"/>
      <c r="AN974" s="88"/>
      <c r="AO974" s="88"/>
      <c r="AP974" s="88"/>
      <c r="AQ974" s="88"/>
      <c r="AR974" s="88"/>
      <c r="AS974" s="88"/>
      <c r="AT974" s="88"/>
      <c r="AU974" s="88"/>
      <c r="AV974" s="88"/>
      <c r="AW974" s="88"/>
      <c r="AX974" s="88"/>
    </row>
    <row r="975" spans="1:50" ht="13.5" customHeight="1">
      <c r="A975" s="8"/>
      <c r="B975" s="30"/>
      <c r="C975" s="30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  <c r="AA975" s="88"/>
      <c r="AB975" s="88"/>
      <c r="AC975" s="88"/>
      <c r="AD975" s="88"/>
      <c r="AE975" s="88"/>
      <c r="AF975" s="88"/>
      <c r="AG975" s="88"/>
      <c r="AH975" s="88"/>
      <c r="AI975" s="88"/>
      <c r="AJ975" s="88"/>
      <c r="AK975" s="88"/>
      <c r="AL975" s="88"/>
      <c r="AM975" s="88"/>
      <c r="AN975" s="88"/>
      <c r="AO975" s="88"/>
      <c r="AP975" s="88"/>
      <c r="AQ975" s="88"/>
      <c r="AR975" s="88"/>
      <c r="AS975" s="88"/>
      <c r="AT975" s="88"/>
      <c r="AU975" s="88"/>
      <c r="AV975" s="88"/>
      <c r="AW975" s="88"/>
      <c r="AX975" s="88"/>
    </row>
    <row r="976" spans="1:50" ht="13.5" customHeight="1">
      <c r="A976" s="8"/>
      <c r="B976" s="30"/>
      <c r="C976" s="30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  <c r="AA976" s="88"/>
      <c r="AB976" s="88"/>
      <c r="AC976" s="88"/>
      <c r="AD976" s="88"/>
      <c r="AE976" s="88"/>
      <c r="AF976" s="88"/>
      <c r="AG976" s="88"/>
      <c r="AH976" s="88"/>
      <c r="AI976" s="88"/>
      <c r="AJ976" s="88"/>
      <c r="AK976" s="88"/>
      <c r="AL976" s="88"/>
      <c r="AM976" s="88"/>
      <c r="AN976" s="88"/>
      <c r="AO976" s="88"/>
      <c r="AP976" s="88"/>
      <c r="AQ976" s="88"/>
      <c r="AR976" s="88"/>
      <c r="AS976" s="88"/>
      <c r="AT976" s="88"/>
      <c r="AU976" s="88"/>
      <c r="AV976" s="88"/>
      <c r="AW976" s="88"/>
      <c r="AX976" s="88"/>
    </row>
    <row r="977" spans="1:50" ht="13.5" customHeight="1">
      <c r="A977" s="8"/>
      <c r="B977" s="30"/>
      <c r="C977" s="30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  <c r="AA977" s="88"/>
      <c r="AB977" s="88"/>
      <c r="AC977" s="88"/>
      <c r="AD977" s="88"/>
      <c r="AE977" s="88"/>
      <c r="AF977" s="88"/>
      <c r="AG977" s="88"/>
      <c r="AH977" s="88"/>
      <c r="AI977" s="88"/>
      <c r="AJ977" s="88"/>
      <c r="AK977" s="88"/>
      <c r="AL977" s="88"/>
      <c r="AM977" s="88"/>
      <c r="AN977" s="88"/>
      <c r="AO977" s="88"/>
      <c r="AP977" s="88"/>
      <c r="AQ977" s="88"/>
      <c r="AR977" s="88"/>
      <c r="AS977" s="88"/>
      <c r="AT977" s="88"/>
      <c r="AU977" s="88"/>
      <c r="AV977" s="88"/>
      <c r="AW977" s="88"/>
      <c r="AX977" s="88"/>
    </row>
    <row r="978" spans="1:50" ht="13.5" customHeight="1">
      <c r="A978" s="8"/>
      <c r="B978" s="30"/>
      <c r="C978" s="30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  <c r="AA978" s="88"/>
      <c r="AB978" s="88"/>
      <c r="AC978" s="88"/>
      <c r="AD978" s="88"/>
      <c r="AE978" s="88"/>
      <c r="AF978" s="88"/>
      <c r="AG978" s="88"/>
      <c r="AH978" s="88"/>
      <c r="AI978" s="88"/>
      <c r="AJ978" s="88"/>
      <c r="AK978" s="88"/>
      <c r="AL978" s="88"/>
      <c r="AM978" s="88"/>
      <c r="AN978" s="88"/>
      <c r="AO978" s="88"/>
      <c r="AP978" s="88"/>
      <c r="AQ978" s="88"/>
      <c r="AR978" s="88"/>
      <c r="AS978" s="88"/>
      <c r="AT978" s="88"/>
      <c r="AU978" s="88"/>
      <c r="AV978" s="88"/>
      <c r="AW978" s="88"/>
      <c r="AX978" s="88"/>
    </row>
    <row r="979" spans="1:50" ht="13.5" customHeight="1">
      <c r="A979" s="8"/>
      <c r="B979" s="30"/>
      <c r="C979" s="30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  <c r="AA979" s="88"/>
      <c r="AB979" s="88"/>
      <c r="AC979" s="88"/>
      <c r="AD979" s="88"/>
      <c r="AE979" s="88"/>
      <c r="AF979" s="88"/>
      <c r="AG979" s="88"/>
      <c r="AH979" s="88"/>
      <c r="AI979" s="88"/>
      <c r="AJ979" s="88"/>
      <c r="AK979" s="88"/>
      <c r="AL979" s="88"/>
      <c r="AM979" s="88"/>
      <c r="AN979" s="88"/>
      <c r="AO979" s="88"/>
      <c r="AP979" s="88"/>
      <c r="AQ979" s="88"/>
      <c r="AR979" s="88"/>
      <c r="AS979" s="88"/>
      <c r="AT979" s="88"/>
      <c r="AU979" s="88"/>
      <c r="AV979" s="88"/>
      <c r="AW979" s="88"/>
      <c r="AX979" s="88"/>
    </row>
    <row r="980" spans="1:50" ht="13.5" customHeight="1">
      <c r="A980" s="8"/>
      <c r="B980" s="30"/>
      <c r="C980" s="30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  <c r="AA980" s="88"/>
      <c r="AB980" s="88"/>
      <c r="AC980" s="88"/>
      <c r="AD980" s="88"/>
      <c r="AE980" s="88"/>
      <c r="AF980" s="88"/>
      <c r="AG980" s="88"/>
      <c r="AH980" s="88"/>
      <c r="AI980" s="88"/>
      <c r="AJ980" s="88"/>
      <c r="AK980" s="88"/>
      <c r="AL980" s="88"/>
      <c r="AM980" s="88"/>
      <c r="AN980" s="88"/>
      <c r="AO980" s="88"/>
      <c r="AP980" s="88"/>
      <c r="AQ980" s="88"/>
      <c r="AR980" s="88"/>
      <c r="AS980" s="88"/>
      <c r="AT980" s="88"/>
      <c r="AU980" s="88"/>
      <c r="AV980" s="88"/>
      <c r="AW980" s="88"/>
      <c r="AX980" s="88"/>
    </row>
    <row r="981" spans="1:50" ht="13.5" customHeight="1">
      <c r="A981" s="8"/>
      <c r="B981" s="30"/>
      <c r="C981" s="30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  <c r="AA981" s="88"/>
      <c r="AB981" s="88"/>
      <c r="AC981" s="88"/>
      <c r="AD981" s="88"/>
      <c r="AE981" s="88"/>
      <c r="AF981" s="88"/>
      <c r="AG981" s="88"/>
      <c r="AH981" s="88"/>
      <c r="AI981" s="88"/>
      <c r="AJ981" s="88"/>
      <c r="AK981" s="88"/>
      <c r="AL981" s="88"/>
      <c r="AM981" s="88"/>
      <c r="AN981" s="88"/>
      <c r="AO981" s="88"/>
      <c r="AP981" s="88"/>
      <c r="AQ981" s="88"/>
      <c r="AR981" s="88"/>
      <c r="AS981" s="88"/>
      <c r="AT981" s="88"/>
      <c r="AU981" s="88"/>
      <c r="AV981" s="88"/>
      <c r="AW981" s="88"/>
      <c r="AX981" s="88"/>
    </row>
    <row r="982" spans="1:50" ht="13.5" customHeight="1">
      <c r="A982" s="8"/>
      <c r="B982" s="30"/>
      <c r="C982" s="30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  <c r="AA982" s="88"/>
      <c r="AB982" s="88"/>
      <c r="AC982" s="88"/>
      <c r="AD982" s="88"/>
      <c r="AE982" s="88"/>
      <c r="AF982" s="88"/>
      <c r="AG982" s="88"/>
      <c r="AH982" s="88"/>
      <c r="AI982" s="88"/>
      <c r="AJ982" s="88"/>
      <c r="AK982" s="88"/>
      <c r="AL982" s="88"/>
      <c r="AM982" s="88"/>
      <c r="AN982" s="88"/>
      <c r="AO982" s="88"/>
      <c r="AP982" s="88"/>
      <c r="AQ982" s="88"/>
      <c r="AR982" s="88"/>
      <c r="AS982" s="88"/>
      <c r="AT982" s="88"/>
      <c r="AU982" s="88"/>
      <c r="AV982" s="88"/>
      <c r="AW982" s="88"/>
      <c r="AX982" s="88"/>
    </row>
    <row r="983" spans="1:50" ht="13.5" customHeight="1">
      <c r="A983" s="8"/>
      <c r="B983" s="30"/>
      <c r="C983" s="30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  <c r="AA983" s="88"/>
      <c r="AB983" s="88"/>
      <c r="AC983" s="88"/>
      <c r="AD983" s="88"/>
      <c r="AE983" s="88"/>
      <c r="AF983" s="88"/>
      <c r="AG983" s="88"/>
      <c r="AH983" s="88"/>
      <c r="AI983" s="88"/>
      <c r="AJ983" s="88"/>
      <c r="AK983" s="88"/>
      <c r="AL983" s="88"/>
      <c r="AM983" s="88"/>
      <c r="AN983" s="88"/>
      <c r="AO983" s="88"/>
      <c r="AP983" s="88"/>
      <c r="AQ983" s="88"/>
      <c r="AR983" s="88"/>
      <c r="AS983" s="88"/>
      <c r="AT983" s="88"/>
      <c r="AU983" s="88"/>
      <c r="AV983" s="88"/>
      <c r="AW983" s="88"/>
      <c r="AX983" s="88"/>
    </row>
    <row r="984" spans="1:50" ht="13.5" customHeight="1">
      <c r="A984" s="8"/>
      <c r="B984" s="30"/>
      <c r="C984" s="30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  <c r="AA984" s="88"/>
      <c r="AB984" s="88"/>
      <c r="AC984" s="88"/>
      <c r="AD984" s="88"/>
      <c r="AE984" s="88"/>
      <c r="AF984" s="88"/>
      <c r="AG984" s="88"/>
      <c r="AH984" s="88"/>
      <c r="AI984" s="88"/>
      <c r="AJ984" s="88"/>
      <c r="AK984" s="88"/>
      <c r="AL984" s="88"/>
      <c r="AM984" s="88"/>
      <c r="AN984" s="88"/>
      <c r="AO984" s="88"/>
      <c r="AP984" s="88"/>
      <c r="AQ984" s="88"/>
      <c r="AR984" s="88"/>
      <c r="AS984" s="88"/>
      <c r="AT984" s="88"/>
      <c r="AU984" s="88"/>
      <c r="AV984" s="88"/>
      <c r="AW984" s="88"/>
      <c r="AX984" s="88"/>
    </row>
    <row r="985" spans="1:50" ht="13.5" customHeight="1">
      <c r="A985" s="8"/>
      <c r="B985" s="30"/>
      <c r="C985" s="30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  <c r="AA985" s="88"/>
      <c r="AB985" s="88"/>
      <c r="AC985" s="88"/>
      <c r="AD985" s="88"/>
      <c r="AE985" s="88"/>
      <c r="AF985" s="88"/>
      <c r="AG985" s="88"/>
      <c r="AH985" s="88"/>
      <c r="AI985" s="88"/>
      <c r="AJ985" s="88"/>
      <c r="AK985" s="88"/>
      <c r="AL985" s="88"/>
      <c r="AM985" s="88"/>
      <c r="AN985" s="88"/>
      <c r="AO985" s="88"/>
      <c r="AP985" s="88"/>
      <c r="AQ985" s="88"/>
      <c r="AR985" s="88"/>
      <c r="AS985" s="88"/>
      <c r="AT985" s="88"/>
      <c r="AU985" s="88"/>
      <c r="AV985" s="88"/>
      <c r="AW985" s="88"/>
      <c r="AX985" s="88"/>
    </row>
    <row r="986" spans="1:50" ht="13.5" customHeight="1">
      <c r="A986" s="8"/>
      <c r="B986" s="30"/>
      <c r="C986" s="30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  <c r="AA986" s="88"/>
      <c r="AB986" s="88"/>
      <c r="AC986" s="88"/>
      <c r="AD986" s="88"/>
      <c r="AE986" s="88"/>
      <c r="AF986" s="88"/>
      <c r="AG986" s="88"/>
      <c r="AH986" s="88"/>
      <c r="AI986" s="88"/>
      <c r="AJ986" s="88"/>
      <c r="AK986" s="88"/>
      <c r="AL986" s="88"/>
      <c r="AM986" s="88"/>
      <c r="AN986" s="88"/>
      <c r="AO986" s="88"/>
      <c r="AP986" s="88"/>
      <c r="AQ986" s="88"/>
      <c r="AR986" s="88"/>
      <c r="AS986" s="88"/>
      <c r="AT986" s="88"/>
      <c r="AU986" s="88"/>
      <c r="AV986" s="88"/>
      <c r="AW986" s="88"/>
      <c r="AX986" s="88"/>
    </row>
    <row r="987" spans="1:50" ht="13.5" customHeight="1">
      <c r="A987" s="8"/>
      <c r="B987" s="30"/>
      <c r="C987" s="30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  <c r="AA987" s="88"/>
      <c r="AB987" s="88"/>
      <c r="AC987" s="88"/>
      <c r="AD987" s="88"/>
      <c r="AE987" s="88"/>
      <c r="AF987" s="88"/>
      <c r="AG987" s="88"/>
      <c r="AH987" s="88"/>
      <c r="AI987" s="88"/>
      <c r="AJ987" s="88"/>
      <c r="AK987" s="88"/>
      <c r="AL987" s="88"/>
      <c r="AM987" s="88"/>
      <c r="AN987" s="88"/>
      <c r="AO987" s="88"/>
      <c r="AP987" s="88"/>
      <c r="AQ987" s="88"/>
      <c r="AR987" s="88"/>
      <c r="AS987" s="88"/>
      <c r="AT987" s="88"/>
      <c r="AU987" s="88"/>
      <c r="AV987" s="88"/>
      <c r="AW987" s="88"/>
      <c r="AX987" s="88"/>
    </row>
    <row r="988" spans="1:50" ht="13.5" customHeight="1">
      <c r="A988" s="8"/>
      <c r="B988" s="30"/>
      <c r="C988" s="30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  <c r="AA988" s="88"/>
      <c r="AB988" s="88"/>
      <c r="AC988" s="88"/>
      <c r="AD988" s="88"/>
      <c r="AE988" s="88"/>
      <c r="AF988" s="88"/>
      <c r="AG988" s="88"/>
      <c r="AH988" s="88"/>
      <c r="AI988" s="88"/>
      <c r="AJ988" s="88"/>
      <c r="AK988" s="88"/>
      <c r="AL988" s="88"/>
      <c r="AM988" s="88"/>
      <c r="AN988" s="88"/>
      <c r="AO988" s="88"/>
      <c r="AP988" s="88"/>
      <c r="AQ988" s="88"/>
      <c r="AR988" s="88"/>
      <c r="AS988" s="88"/>
      <c r="AT988" s="88"/>
      <c r="AU988" s="88"/>
      <c r="AV988" s="88"/>
      <c r="AW988" s="88"/>
      <c r="AX988" s="88"/>
    </row>
    <row r="989" spans="1:50" ht="13.5" customHeight="1">
      <c r="A989" s="8"/>
      <c r="B989" s="30"/>
      <c r="C989" s="30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  <c r="AA989" s="88"/>
      <c r="AB989" s="88"/>
      <c r="AC989" s="88"/>
      <c r="AD989" s="88"/>
      <c r="AE989" s="88"/>
      <c r="AF989" s="88"/>
      <c r="AG989" s="88"/>
      <c r="AH989" s="88"/>
      <c r="AI989" s="88"/>
      <c r="AJ989" s="88"/>
      <c r="AK989" s="88"/>
      <c r="AL989" s="88"/>
      <c r="AM989" s="88"/>
      <c r="AN989" s="88"/>
      <c r="AO989" s="88"/>
      <c r="AP989" s="88"/>
      <c r="AQ989" s="88"/>
      <c r="AR989" s="88"/>
      <c r="AS989" s="88"/>
      <c r="AT989" s="88"/>
      <c r="AU989" s="88"/>
      <c r="AV989" s="88"/>
      <c r="AW989" s="88"/>
      <c r="AX989" s="88"/>
    </row>
    <row r="990" spans="1:50" ht="13.5" customHeight="1">
      <c r="A990" s="8"/>
      <c r="B990" s="30"/>
      <c r="C990" s="30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  <c r="AA990" s="88"/>
      <c r="AB990" s="88"/>
      <c r="AC990" s="88"/>
      <c r="AD990" s="88"/>
      <c r="AE990" s="88"/>
      <c r="AF990" s="88"/>
      <c r="AG990" s="88"/>
      <c r="AH990" s="88"/>
      <c r="AI990" s="88"/>
      <c r="AJ990" s="88"/>
      <c r="AK990" s="88"/>
      <c r="AL990" s="88"/>
      <c r="AM990" s="88"/>
      <c r="AN990" s="88"/>
      <c r="AO990" s="88"/>
      <c r="AP990" s="88"/>
      <c r="AQ990" s="88"/>
      <c r="AR990" s="88"/>
      <c r="AS990" s="88"/>
      <c r="AT990" s="88"/>
      <c r="AU990" s="88"/>
      <c r="AV990" s="88"/>
      <c r="AW990" s="88"/>
      <c r="AX990" s="88"/>
    </row>
  </sheetData>
  <mergeCells count="162">
    <mergeCell ref="AC39:AC42"/>
    <mergeCell ref="AD39:AD42"/>
    <mergeCell ref="AB43:AB46"/>
    <mergeCell ref="AC43:AC46"/>
    <mergeCell ref="AD43:AD46"/>
    <mergeCell ref="AB47:AB52"/>
    <mergeCell ref="AB15:AB16"/>
    <mergeCell ref="AB17:AB18"/>
    <mergeCell ref="AC17:AC18"/>
    <mergeCell ref="AD17:AD18"/>
    <mergeCell ref="AB20:AB23"/>
    <mergeCell ref="AC20:AC23"/>
    <mergeCell ref="AD20:AD23"/>
    <mergeCell ref="AC37:AC38"/>
    <mergeCell ref="AD37:AD38"/>
    <mergeCell ref="AB24:AB27"/>
    <mergeCell ref="AC24:AC27"/>
    <mergeCell ref="AD24:AD27"/>
    <mergeCell ref="AB28:AB32"/>
    <mergeCell ref="AC28:AC32"/>
    <mergeCell ref="AD28:AD32"/>
    <mergeCell ref="AB37:AB38"/>
    <mergeCell ref="D71:P71"/>
    <mergeCell ref="Q71:AC71"/>
    <mergeCell ref="Q72:AA72"/>
    <mergeCell ref="G4:I4"/>
    <mergeCell ref="J4:L4"/>
    <mergeCell ref="M4:O4"/>
    <mergeCell ref="P4:R4"/>
    <mergeCell ref="S4:U4"/>
    <mergeCell ref="V4:X4"/>
    <mergeCell ref="AC4:AC5"/>
    <mergeCell ref="A6:AD6"/>
    <mergeCell ref="AB7:AB14"/>
    <mergeCell ref="AC7:AC14"/>
    <mergeCell ref="AD7:AD14"/>
    <mergeCell ref="AC15:AC16"/>
    <mergeCell ref="AD15:AD16"/>
    <mergeCell ref="D72:P72"/>
    <mergeCell ref="C4:C5"/>
    <mergeCell ref="D4:F4"/>
    <mergeCell ref="A35:AA35"/>
    <mergeCell ref="AB35:AC35"/>
    <mergeCell ref="A36:AD36"/>
    <mergeCell ref="A63:AA63"/>
    <mergeCell ref="AB63:AC63"/>
    <mergeCell ref="A1:AD1"/>
    <mergeCell ref="A2:AD2"/>
    <mergeCell ref="A3:C3"/>
    <mergeCell ref="D3:AA3"/>
    <mergeCell ref="A4:A5"/>
    <mergeCell ref="B4:B5"/>
    <mergeCell ref="Y4:AA4"/>
    <mergeCell ref="AB4:AB5"/>
    <mergeCell ref="A70:AC70"/>
    <mergeCell ref="A64:AD64"/>
    <mergeCell ref="A69:AA69"/>
    <mergeCell ref="AB69:AC69"/>
    <mergeCell ref="AC59:AC62"/>
    <mergeCell ref="AD59:AD62"/>
    <mergeCell ref="AB53:AB55"/>
    <mergeCell ref="AC53:AC55"/>
    <mergeCell ref="AD53:AD55"/>
    <mergeCell ref="AB57:AB58"/>
    <mergeCell ref="AC57:AC58"/>
    <mergeCell ref="AD57:AD58"/>
    <mergeCell ref="AB59:AB62"/>
    <mergeCell ref="AC47:AC52"/>
    <mergeCell ref="AD47:AD52"/>
    <mergeCell ref="AB39:AB42"/>
    <mergeCell ref="D73:P73"/>
    <mergeCell ref="Q73:AA73"/>
    <mergeCell ref="D74:P74"/>
    <mergeCell ref="Q74:AA74"/>
    <mergeCell ref="D75:P75"/>
    <mergeCell ref="Q75:AA75"/>
    <mergeCell ref="D96:P96"/>
    <mergeCell ref="D97:P97"/>
    <mergeCell ref="D98:P98"/>
    <mergeCell ref="D76:P76"/>
    <mergeCell ref="Q76:AA76"/>
    <mergeCell ref="D77:P77"/>
    <mergeCell ref="Q77:AA77"/>
    <mergeCell ref="D78:P78"/>
    <mergeCell ref="Q78:AA78"/>
    <mergeCell ref="Q79:AA79"/>
    <mergeCell ref="D79:P79"/>
    <mergeCell ref="D80:P80"/>
    <mergeCell ref="Q80:AA80"/>
    <mergeCell ref="D81:P81"/>
    <mergeCell ref="Q81:AA81"/>
    <mergeCell ref="D82:P82"/>
    <mergeCell ref="Q82:AA82"/>
    <mergeCell ref="D87:P87"/>
    <mergeCell ref="A117:C117"/>
    <mergeCell ref="D103:P103"/>
    <mergeCell ref="D104:P104"/>
    <mergeCell ref="D105:P105"/>
    <mergeCell ref="D106:P106"/>
    <mergeCell ref="D107:P107"/>
    <mergeCell ref="D108:P108"/>
    <mergeCell ref="D109:P109"/>
    <mergeCell ref="D99:P99"/>
    <mergeCell ref="D100:P100"/>
    <mergeCell ref="D101:P101"/>
    <mergeCell ref="D102:P102"/>
    <mergeCell ref="D110:P110"/>
    <mergeCell ref="D111:P111"/>
    <mergeCell ref="D112:P112"/>
    <mergeCell ref="D113:P113"/>
    <mergeCell ref="D114:P114"/>
    <mergeCell ref="Q111:AC111"/>
    <mergeCell ref="Q112:AC112"/>
    <mergeCell ref="Q113:AC113"/>
    <mergeCell ref="Q114:AC114"/>
    <mergeCell ref="Q115:AC115"/>
    <mergeCell ref="Q116:AC116"/>
    <mergeCell ref="D117:AA117"/>
    <mergeCell ref="AB117:AC117"/>
    <mergeCell ref="Q104:AC104"/>
    <mergeCell ref="Q105:AC105"/>
    <mergeCell ref="Q106:AC106"/>
    <mergeCell ref="Q107:AC107"/>
    <mergeCell ref="Q108:AC108"/>
    <mergeCell ref="Q109:AC109"/>
    <mergeCell ref="Q110:AC110"/>
    <mergeCell ref="D115:P115"/>
    <mergeCell ref="D116:P116"/>
    <mergeCell ref="A83:C83"/>
    <mergeCell ref="D83:P83"/>
    <mergeCell ref="Q83:AA83"/>
    <mergeCell ref="AB83:AC83"/>
    <mergeCell ref="A84:AA84"/>
    <mergeCell ref="AB84:AC84"/>
    <mergeCell ref="A85:AC85"/>
    <mergeCell ref="D86:P86"/>
    <mergeCell ref="Q86:AC86"/>
    <mergeCell ref="Q90:AC90"/>
    <mergeCell ref="Q91:AC91"/>
    <mergeCell ref="Q92:AC92"/>
    <mergeCell ref="Q93:AC93"/>
    <mergeCell ref="Q94:AC94"/>
    <mergeCell ref="Q95:AC95"/>
    <mergeCell ref="Q96:AC96"/>
    <mergeCell ref="Q87:AC87"/>
    <mergeCell ref="D88:P88"/>
    <mergeCell ref="Q88:AC88"/>
    <mergeCell ref="Q89:AC89"/>
    <mergeCell ref="D89:P89"/>
    <mergeCell ref="D90:P90"/>
    <mergeCell ref="D91:P91"/>
    <mergeCell ref="D92:P92"/>
    <mergeCell ref="D93:P93"/>
    <mergeCell ref="Q97:AC97"/>
    <mergeCell ref="Q98:AC98"/>
    <mergeCell ref="Q99:AC99"/>
    <mergeCell ref="Q100:AC100"/>
    <mergeCell ref="Q101:AC101"/>
    <mergeCell ref="Q102:AC102"/>
    <mergeCell ref="Q103:AC103"/>
    <mergeCell ref="D94:P94"/>
    <mergeCell ref="D95:P95"/>
  </mergeCells>
  <pageMargins left="0.7" right="0.7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980"/>
  <sheetViews>
    <sheetView zoomScale="50" zoomScaleNormal="50" workbookViewId="0">
      <selection activeCell="C3" sqref="C3"/>
    </sheetView>
  </sheetViews>
  <sheetFormatPr defaultColWidth="14.42578125" defaultRowHeight="15" customHeight="1"/>
  <cols>
    <col min="1" max="1" width="48.28515625" customWidth="1"/>
    <col min="2" max="2" width="24" customWidth="1"/>
    <col min="3" max="3" width="29.28515625" customWidth="1"/>
    <col min="4" max="4" width="7" customWidth="1"/>
    <col min="5" max="5" width="6.7109375" customWidth="1"/>
    <col min="6" max="6" width="7.5703125" customWidth="1"/>
    <col min="7" max="7" width="8.28515625" customWidth="1"/>
    <col min="8" max="8" width="7.5703125" customWidth="1"/>
    <col min="9" max="9" width="8.28515625" customWidth="1"/>
    <col min="10" max="10" width="7.7109375" customWidth="1"/>
    <col min="11" max="12" width="7" customWidth="1"/>
    <col min="13" max="13" width="7.28515625" customWidth="1"/>
    <col min="14" max="14" width="6.5703125" customWidth="1"/>
    <col min="15" max="15" width="7.7109375" customWidth="1"/>
    <col min="16" max="16" width="8.28515625" customWidth="1"/>
    <col min="17" max="17" width="6.7109375" customWidth="1"/>
    <col min="18" max="18" width="7.5703125" customWidth="1"/>
    <col min="19" max="19" width="9" customWidth="1"/>
    <col min="20" max="20" width="7.5703125" customWidth="1"/>
    <col min="21" max="21" width="7.7109375" customWidth="1"/>
    <col min="22" max="22" width="7.42578125" customWidth="1"/>
    <col min="23" max="23" width="8" customWidth="1"/>
    <col min="24" max="24" width="6.7109375" customWidth="1"/>
    <col min="25" max="25" width="6.42578125" customWidth="1"/>
    <col min="26" max="26" width="7.42578125" customWidth="1"/>
    <col min="27" max="27" width="8.5703125" customWidth="1"/>
    <col min="28" max="28" width="15.28515625" customWidth="1"/>
    <col min="29" max="29" width="11.28515625" customWidth="1"/>
    <col min="30" max="30" width="13.7109375" customWidth="1"/>
    <col min="31" max="50" width="8.85546875" customWidth="1"/>
  </cols>
  <sheetData>
    <row r="1" spans="1:50" ht="45.75" customHeight="1">
      <c r="A1" s="171" t="s">
        <v>150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38.25" customHeight="1">
      <c r="A2" s="174" t="s">
        <v>103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4"/>
      <c r="AD2" s="89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</row>
    <row r="3" spans="1:50" ht="41.25" customHeight="1">
      <c r="A3" s="91" t="s">
        <v>106</v>
      </c>
      <c r="B3" s="92" t="s">
        <v>37</v>
      </c>
      <c r="C3" s="93" t="s">
        <v>107</v>
      </c>
      <c r="D3" s="94"/>
      <c r="E3" s="95"/>
      <c r="F3" s="95"/>
      <c r="G3" s="94"/>
      <c r="H3" s="96"/>
      <c r="I3" s="88"/>
      <c r="J3" s="94"/>
      <c r="K3" s="97"/>
      <c r="L3" s="97"/>
      <c r="M3" s="94"/>
      <c r="N3" s="97"/>
      <c r="O3" s="97"/>
      <c r="P3" s="98">
        <v>3</v>
      </c>
      <c r="Q3" s="95">
        <v>30</v>
      </c>
      <c r="R3" s="95">
        <v>45</v>
      </c>
      <c r="S3" s="94"/>
      <c r="T3" s="97"/>
      <c r="U3" s="97"/>
      <c r="V3" s="94"/>
      <c r="W3" s="97"/>
      <c r="X3" s="97"/>
      <c r="Y3" s="94"/>
      <c r="Z3" s="97"/>
      <c r="AA3" s="97"/>
      <c r="AB3" s="95">
        <v>30</v>
      </c>
      <c r="AC3" s="95">
        <v>45</v>
      </c>
      <c r="AD3" s="99">
        <v>3</v>
      </c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</row>
    <row r="4" spans="1:50" ht="38.25" customHeight="1">
      <c r="A4" s="100" t="s">
        <v>109</v>
      </c>
      <c r="B4" s="101" t="s">
        <v>37</v>
      </c>
      <c r="C4" s="102" t="s">
        <v>106</v>
      </c>
      <c r="D4" s="94"/>
      <c r="E4" s="96"/>
      <c r="F4" s="96"/>
      <c r="G4" s="94"/>
      <c r="H4" s="96"/>
      <c r="I4" s="88"/>
      <c r="J4" s="94"/>
      <c r="K4" s="97"/>
      <c r="L4" s="103"/>
      <c r="M4" s="94"/>
      <c r="N4" s="95"/>
      <c r="O4" s="104"/>
      <c r="P4" s="94"/>
      <c r="Q4" s="104"/>
      <c r="R4" s="104"/>
      <c r="S4" s="98">
        <v>3</v>
      </c>
      <c r="T4" s="95">
        <v>30</v>
      </c>
      <c r="U4" s="104">
        <v>45</v>
      </c>
      <c r="V4" s="94"/>
      <c r="W4" s="97"/>
      <c r="X4" s="12"/>
      <c r="Y4" s="94"/>
      <c r="Z4" s="97"/>
      <c r="AA4" s="97"/>
      <c r="AB4" s="95">
        <v>30</v>
      </c>
      <c r="AC4" s="104">
        <v>45</v>
      </c>
      <c r="AD4" s="99">
        <v>3</v>
      </c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</row>
    <row r="5" spans="1:50" ht="38.25" customHeight="1">
      <c r="A5" s="100" t="s">
        <v>110</v>
      </c>
      <c r="B5" s="101" t="s">
        <v>37</v>
      </c>
      <c r="C5" s="102" t="s">
        <v>106</v>
      </c>
      <c r="D5" s="94"/>
      <c r="E5" s="96"/>
      <c r="F5" s="96"/>
      <c r="G5" s="94"/>
      <c r="H5" s="96"/>
      <c r="I5" s="88"/>
      <c r="J5" s="94"/>
      <c r="K5" s="97"/>
      <c r="L5" s="103"/>
      <c r="M5" s="94"/>
      <c r="N5" s="104"/>
      <c r="O5" s="104"/>
      <c r="P5" s="94"/>
      <c r="Q5" s="95"/>
      <c r="R5" s="104"/>
      <c r="S5" s="94"/>
      <c r="T5" s="104"/>
      <c r="U5" s="104"/>
      <c r="V5" s="98">
        <v>6</v>
      </c>
      <c r="W5" s="95">
        <v>30</v>
      </c>
      <c r="X5" s="104">
        <v>120</v>
      </c>
      <c r="Y5" s="94"/>
      <c r="Z5" s="97"/>
      <c r="AA5" s="97"/>
      <c r="AB5" s="95">
        <v>30</v>
      </c>
      <c r="AC5" s="104">
        <v>120</v>
      </c>
      <c r="AD5" s="99">
        <v>6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38.25" customHeight="1">
      <c r="A6" s="100" t="s">
        <v>111</v>
      </c>
      <c r="B6" s="101" t="s">
        <v>37</v>
      </c>
      <c r="C6" s="102" t="s">
        <v>110</v>
      </c>
      <c r="D6" s="94"/>
      <c r="E6" s="105"/>
      <c r="F6" s="96"/>
      <c r="G6" s="94"/>
      <c r="H6" s="96"/>
      <c r="I6" s="88"/>
      <c r="J6" s="94"/>
      <c r="K6" s="97"/>
      <c r="L6" s="103"/>
      <c r="M6" s="94"/>
      <c r="N6" s="104"/>
      <c r="O6" s="104"/>
      <c r="P6" s="94"/>
      <c r="Q6" s="104"/>
      <c r="R6" s="104"/>
      <c r="S6" s="94"/>
      <c r="T6" s="95"/>
      <c r="U6" s="104"/>
      <c r="V6" s="94"/>
      <c r="W6" s="97"/>
      <c r="X6" s="12"/>
      <c r="Y6" s="98">
        <v>6</v>
      </c>
      <c r="Z6" s="95">
        <v>30</v>
      </c>
      <c r="AA6" s="104">
        <v>120</v>
      </c>
      <c r="AB6" s="95">
        <v>30</v>
      </c>
      <c r="AC6" s="104">
        <v>120</v>
      </c>
      <c r="AD6" s="99">
        <v>6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38.25" customHeight="1">
      <c r="A7" s="106" t="s">
        <v>112</v>
      </c>
      <c r="B7" s="101" t="s">
        <v>37</v>
      </c>
      <c r="C7" s="102" t="s">
        <v>107</v>
      </c>
      <c r="D7" s="94"/>
      <c r="E7" s="96"/>
      <c r="F7" s="96"/>
      <c r="G7" s="94"/>
      <c r="H7" s="96"/>
      <c r="I7" s="88"/>
      <c r="J7" s="94"/>
      <c r="K7" s="97"/>
      <c r="L7" s="103"/>
      <c r="M7" s="94"/>
      <c r="N7" s="104"/>
      <c r="O7" s="104"/>
      <c r="P7" s="94"/>
      <c r="Q7" s="95"/>
      <c r="R7" s="104"/>
      <c r="S7" s="94"/>
      <c r="T7" s="104"/>
      <c r="U7" s="104"/>
      <c r="V7" s="98">
        <v>3</v>
      </c>
      <c r="W7" s="95">
        <v>15</v>
      </c>
      <c r="X7" s="104">
        <v>60</v>
      </c>
      <c r="Y7" s="94"/>
      <c r="Z7" s="97"/>
      <c r="AA7" s="97"/>
      <c r="AB7" s="95">
        <v>15</v>
      </c>
      <c r="AC7" s="104">
        <v>60</v>
      </c>
      <c r="AD7" s="99">
        <v>3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38.25" customHeight="1">
      <c r="A8" s="106" t="s">
        <v>113</v>
      </c>
      <c r="B8" s="101" t="s">
        <v>37</v>
      </c>
      <c r="C8" s="102" t="s">
        <v>107</v>
      </c>
      <c r="D8" s="94"/>
      <c r="E8" s="96"/>
      <c r="F8" s="96"/>
      <c r="G8" s="94"/>
      <c r="H8" s="96"/>
      <c r="I8" s="88"/>
      <c r="J8" s="94"/>
      <c r="K8" s="97"/>
      <c r="L8" s="103"/>
      <c r="M8" s="94"/>
      <c r="N8" s="104"/>
      <c r="O8" s="104"/>
      <c r="P8" s="94"/>
      <c r="Q8" s="104"/>
      <c r="R8" s="104"/>
      <c r="S8" s="94"/>
      <c r="T8" s="95"/>
      <c r="U8" s="104"/>
      <c r="V8" s="94"/>
      <c r="W8" s="97"/>
      <c r="X8" s="12"/>
      <c r="Y8" s="98">
        <v>3</v>
      </c>
      <c r="Z8" s="95">
        <v>15</v>
      </c>
      <c r="AA8" s="104">
        <v>60</v>
      </c>
      <c r="AB8" s="95">
        <v>15</v>
      </c>
      <c r="AC8" s="104">
        <v>60</v>
      </c>
      <c r="AD8" s="99">
        <v>3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38.25" customHeight="1">
      <c r="A9" s="106" t="s">
        <v>114</v>
      </c>
      <c r="B9" s="101" t="s">
        <v>37</v>
      </c>
      <c r="C9" s="102" t="s">
        <v>107</v>
      </c>
      <c r="D9" s="94"/>
      <c r="E9" s="96"/>
      <c r="F9" s="96"/>
      <c r="G9" s="94"/>
      <c r="H9" s="96"/>
      <c r="I9" s="88"/>
      <c r="J9" s="94"/>
      <c r="K9" s="97"/>
      <c r="L9" s="103"/>
      <c r="M9" s="94"/>
      <c r="N9" s="95"/>
      <c r="O9" s="104"/>
      <c r="P9" s="94"/>
      <c r="Q9" s="104"/>
      <c r="R9" s="104"/>
      <c r="S9" s="98">
        <v>4</v>
      </c>
      <c r="T9" s="95">
        <v>30</v>
      </c>
      <c r="U9" s="104">
        <v>70</v>
      </c>
      <c r="V9" s="94"/>
      <c r="W9" s="97"/>
      <c r="X9" s="12"/>
      <c r="Y9" s="94"/>
      <c r="Z9" s="97"/>
      <c r="AA9" s="97"/>
      <c r="AB9" s="95">
        <v>30</v>
      </c>
      <c r="AC9" s="104">
        <v>70</v>
      </c>
      <c r="AD9" s="99">
        <v>4</v>
      </c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</row>
    <row r="10" spans="1:50" ht="38.25" customHeight="1">
      <c r="A10" s="106" t="s">
        <v>115</v>
      </c>
      <c r="B10" s="101" t="s">
        <v>37</v>
      </c>
      <c r="C10" s="102" t="s">
        <v>107</v>
      </c>
      <c r="D10" s="94"/>
      <c r="E10" s="107"/>
      <c r="F10" s="96"/>
      <c r="G10" s="94"/>
      <c r="H10" s="96"/>
      <c r="I10" s="88"/>
      <c r="J10" s="94"/>
      <c r="K10" s="97"/>
      <c r="L10" s="103"/>
      <c r="M10" s="94"/>
      <c r="N10" s="104"/>
      <c r="O10" s="104"/>
      <c r="P10" s="94"/>
      <c r="Q10" s="95"/>
      <c r="R10" s="104"/>
      <c r="S10" s="94"/>
      <c r="T10" s="97"/>
      <c r="U10" s="97"/>
      <c r="V10" s="98">
        <v>3</v>
      </c>
      <c r="W10" s="95">
        <v>30</v>
      </c>
      <c r="X10" s="104">
        <v>45</v>
      </c>
      <c r="Y10" s="94"/>
      <c r="Z10" s="97"/>
      <c r="AA10" s="97"/>
      <c r="AB10" s="95">
        <v>30</v>
      </c>
      <c r="AC10" s="104">
        <v>45</v>
      </c>
      <c r="AD10" s="99">
        <v>3</v>
      </c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</row>
    <row r="11" spans="1:50" ht="38.25" customHeight="1">
      <c r="A11" s="106" t="s">
        <v>116</v>
      </c>
      <c r="B11" s="101" t="s">
        <v>37</v>
      </c>
      <c r="C11" s="102" t="s">
        <v>107</v>
      </c>
      <c r="D11" s="94"/>
      <c r="E11" s="97"/>
      <c r="F11" s="97"/>
      <c r="G11" s="94"/>
      <c r="H11" s="96"/>
      <c r="I11" s="88"/>
      <c r="J11" s="94"/>
      <c r="K11" s="97"/>
      <c r="L11" s="103"/>
      <c r="M11" s="94"/>
      <c r="N11" s="97"/>
      <c r="O11" s="97"/>
      <c r="P11" s="94"/>
      <c r="Q11" s="95"/>
      <c r="R11" s="104"/>
      <c r="S11" s="94"/>
      <c r="T11" s="108"/>
      <c r="U11" s="104"/>
      <c r="V11" s="98">
        <v>3</v>
      </c>
      <c r="W11" s="95">
        <v>15</v>
      </c>
      <c r="X11" s="104">
        <v>60</v>
      </c>
      <c r="Y11" s="94"/>
      <c r="Z11" s="97"/>
      <c r="AA11" s="97"/>
      <c r="AB11" s="95">
        <v>15</v>
      </c>
      <c r="AC11" s="104">
        <v>60</v>
      </c>
      <c r="AD11" s="99">
        <v>3</v>
      </c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</row>
    <row r="12" spans="1:50" ht="38.25" customHeight="1">
      <c r="A12" s="106" t="s">
        <v>117</v>
      </c>
      <c r="B12" s="101" t="s">
        <v>37</v>
      </c>
      <c r="C12" s="109" t="s">
        <v>116</v>
      </c>
      <c r="D12" s="94"/>
      <c r="E12" s="97"/>
      <c r="F12" s="97"/>
      <c r="G12" s="94"/>
      <c r="H12" s="96"/>
      <c r="I12" s="88"/>
      <c r="J12" s="94"/>
      <c r="K12" s="97"/>
      <c r="L12" s="103"/>
      <c r="M12" s="94"/>
      <c r="N12" s="97"/>
      <c r="O12" s="97"/>
      <c r="P12" s="94"/>
      <c r="Q12" s="104"/>
      <c r="R12" s="104"/>
      <c r="S12" s="94"/>
      <c r="T12" s="110"/>
      <c r="U12" s="104"/>
      <c r="V12" s="94"/>
      <c r="W12" s="97"/>
      <c r="X12" s="12"/>
      <c r="Y12" s="98">
        <v>3</v>
      </c>
      <c r="Z12" s="95">
        <v>30</v>
      </c>
      <c r="AA12" s="104">
        <v>45</v>
      </c>
      <c r="AB12" s="95">
        <v>30</v>
      </c>
      <c r="AC12" s="104">
        <v>45</v>
      </c>
      <c r="AD12" s="99">
        <v>3</v>
      </c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</row>
    <row r="13" spans="1:50" ht="38.25" customHeight="1">
      <c r="A13" s="106" t="s">
        <v>118</v>
      </c>
      <c r="B13" s="101" t="s">
        <v>37</v>
      </c>
      <c r="C13" s="102" t="s">
        <v>107</v>
      </c>
      <c r="D13" s="94"/>
      <c r="E13" s="97"/>
      <c r="F13" s="97"/>
      <c r="G13" s="94"/>
      <c r="H13" s="96"/>
      <c r="I13" s="88"/>
      <c r="J13" s="94"/>
      <c r="K13" s="97"/>
      <c r="L13" s="103"/>
      <c r="M13" s="94"/>
      <c r="N13" s="97"/>
      <c r="O13" s="97"/>
      <c r="P13" s="94"/>
      <c r="Q13" s="104"/>
      <c r="R13" s="104"/>
      <c r="S13" s="94"/>
      <c r="T13" s="110"/>
      <c r="U13" s="104"/>
      <c r="V13" s="94"/>
      <c r="W13" s="95"/>
      <c r="X13" s="104"/>
      <c r="Y13" s="98">
        <v>3</v>
      </c>
      <c r="Z13" s="95">
        <v>15</v>
      </c>
      <c r="AA13" s="104">
        <v>60</v>
      </c>
      <c r="AB13" s="95">
        <v>15</v>
      </c>
      <c r="AC13" s="104">
        <v>60</v>
      </c>
      <c r="AD13" s="111">
        <v>3</v>
      </c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</row>
    <row r="14" spans="1:50" ht="38.25" customHeight="1">
      <c r="A14" s="175" t="s">
        <v>151</v>
      </c>
      <c r="B14" s="123"/>
      <c r="C14" s="124"/>
      <c r="D14" s="94"/>
      <c r="E14" s="97"/>
      <c r="F14" s="97"/>
      <c r="G14" s="94"/>
      <c r="H14" s="96"/>
      <c r="I14" s="88"/>
      <c r="J14" s="94"/>
      <c r="K14" s="97"/>
      <c r="L14" s="103"/>
      <c r="M14" s="94"/>
      <c r="N14" s="97"/>
      <c r="O14" s="97"/>
      <c r="P14" s="94"/>
      <c r="Q14" s="97"/>
      <c r="R14" s="97"/>
      <c r="S14" s="94"/>
      <c r="T14" s="97"/>
      <c r="U14" s="97"/>
      <c r="V14" s="94"/>
      <c r="W14" s="95"/>
      <c r="X14" s="104"/>
      <c r="Y14" s="94"/>
      <c r="Z14" s="97"/>
      <c r="AA14" s="97"/>
      <c r="AB14" s="176">
        <v>500</v>
      </c>
      <c r="AC14" s="124"/>
      <c r="AD14" s="99">
        <v>20</v>
      </c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</row>
    <row r="15" spans="1:50" ht="38.25" customHeight="1">
      <c r="A15" s="112"/>
      <c r="B15" s="113"/>
      <c r="C15" s="113"/>
      <c r="D15" s="114"/>
      <c r="E15" s="115"/>
      <c r="F15" s="115"/>
      <c r="G15" s="114"/>
      <c r="H15" s="116"/>
      <c r="I15" s="117"/>
      <c r="J15" s="114"/>
      <c r="K15" s="115"/>
      <c r="L15" s="115"/>
      <c r="M15" s="114"/>
      <c r="N15" s="115"/>
      <c r="O15" s="115"/>
      <c r="P15" s="114">
        <f>SUM(P3:P14)</f>
        <v>3</v>
      </c>
      <c r="Q15" s="115"/>
      <c r="R15" s="115"/>
      <c r="S15" s="114">
        <f>SUM(S3:S14)</f>
        <v>7</v>
      </c>
      <c r="T15" s="115"/>
      <c r="U15" s="115"/>
      <c r="V15" s="114">
        <f>SUM(V3:V14)</f>
        <v>15</v>
      </c>
      <c r="W15" s="118"/>
      <c r="X15" s="119"/>
      <c r="Y15" s="98">
        <f>SUM(Y3:Y14)</f>
        <v>15</v>
      </c>
      <c r="Z15" s="115"/>
      <c r="AA15" s="115"/>
      <c r="AB15" s="177">
        <f>SUM(AB3:AC14)</f>
        <v>1500</v>
      </c>
      <c r="AC15" s="124"/>
      <c r="AD15" s="99">
        <f>SUM(AD2:AD14)</f>
        <v>60</v>
      </c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</row>
    <row r="16" spans="1:50" ht="38.25" customHeight="1">
      <c r="A16" s="76"/>
      <c r="B16" s="83"/>
      <c r="C16" s="83"/>
      <c r="D16" s="1"/>
      <c r="E16" s="1"/>
      <c r="F16" s="1"/>
      <c r="G16" s="84"/>
      <c r="H16" s="1"/>
      <c r="I16" s="1"/>
      <c r="J16" s="1"/>
      <c r="K16" s="1"/>
      <c r="L16" s="1"/>
      <c r="M16" s="12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20"/>
      <c r="Z16" s="1"/>
      <c r="AA16" s="1"/>
      <c r="AB16" s="1"/>
      <c r="AC16" s="1"/>
      <c r="AD16" s="1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</row>
    <row r="17" spans="1:50" ht="38.25" customHeight="1">
      <c r="A17" s="76"/>
      <c r="B17" s="83"/>
      <c r="C17" s="8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38.25" customHeight="1">
      <c r="A18" s="76"/>
      <c r="B18" s="83"/>
      <c r="C18" s="8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38.25" customHeight="1">
      <c r="A19" s="76"/>
      <c r="B19" s="83"/>
      <c r="C19" s="8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38.25" customHeight="1">
      <c r="A20" s="76"/>
      <c r="B20" s="83"/>
      <c r="C20" s="8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38.25" customHeight="1">
      <c r="A21" s="76"/>
      <c r="B21" s="83"/>
      <c r="C21" s="8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38.25" customHeight="1">
      <c r="A22" s="76"/>
      <c r="B22" s="83"/>
      <c r="C22" s="8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</row>
    <row r="23" spans="1:50" ht="38.25" customHeight="1">
      <c r="A23" s="76"/>
      <c r="B23" s="83"/>
      <c r="C23" s="8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3.5" customHeight="1">
      <c r="A24" s="76"/>
      <c r="B24" s="83"/>
      <c r="C24" s="8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3.5" customHeight="1">
      <c r="A25" s="76"/>
      <c r="B25" s="83"/>
      <c r="C25" s="8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3.5" customHeight="1">
      <c r="A26" s="76"/>
      <c r="B26" s="83"/>
      <c r="C26" s="8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3.5" customHeight="1">
      <c r="A27" s="76"/>
      <c r="B27" s="83"/>
      <c r="C27" s="8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3.5" customHeight="1">
      <c r="A28" s="76"/>
      <c r="B28" s="83"/>
      <c r="C28" s="8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3.5" customHeight="1">
      <c r="A29" s="76"/>
      <c r="B29" s="83"/>
      <c r="C29" s="8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3.5" customHeight="1">
      <c r="A30" s="76"/>
      <c r="B30" s="83"/>
      <c r="C30" s="8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3.5" customHeight="1">
      <c r="A31" s="76"/>
      <c r="B31" s="83"/>
      <c r="C31" s="8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3.5" customHeight="1">
      <c r="A32" s="76"/>
      <c r="B32" s="83"/>
      <c r="C32" s="8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3.5" customHeight="1">
      <c r="A33" s="76"/>
      <c r="B33" s="83"/>
      <c r="C33" s="8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3.5" customHeight="1">
      <c r="A34" s="76"/>
      <c r="B34" s="83"/>
      <c r="C34" s="8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3.5" customHeight="1">
      <c r="A35" s="76"/>
      <c r="B35" s="83"/>
      <c r="C35" s="8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3.5" customHeight="1">
      <c r="A36" s="76"/>
      <c r="B36" s="83"/>
      <c r="C36" s="8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3.5" customHeight="1">
      <c r="A37" s="76"/>
      <c r="B37" s="83"/>
      <c r="C37" s="8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 spans="1:50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</row>
    <row r="544" spans="1:50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</row>
    <row r="545" spans="1:50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</row>
    <row r="546" spans="1:50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</row>
    <row r="547" spans="1:50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</row>
    <row r="548" spans="1:50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</row>
    <row r="549" spans="1:50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</row>
    <row r="550" spans="1: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</row>
    <row r="551" spans="1:50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</row>
    <row r="552" spans="1:50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</row>
    <row r="553" spans="1:50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</row>
    <row r="554" spans="1:50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</row>
    <row r="555" spans="1:50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</row>
    <row r="556" spans="1:50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</row>
    <row r="557" spans="1:50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</row>
    <row r="558" spans="1:50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</row>
    <row r="559" spans="1:50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</row>
    <row r="560" spans="1:5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</row>
    <row r="561" spans="1:50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</row>
    <row r="562" spans="1:50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</row>
    <row r="563" spans="1:50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</row>
    <row r="564" spans="1:50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</row>
    <row r="565" spans="1:50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</row>
    <row r="566" spans="1:50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</row>
    <row r="567" spans="1:50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</row>
    <row r="568" spans="1:50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</row>
    <row r="569" spans="1:50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</row>
    <row r="570" spans="1:5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</row>
    <row r="571" spans="1:50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</row>
    <row r="572" spans="1:50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</row>
    <row r="573" spans="1:50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</row>
    <row r="574" spans="1:50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</row>
    <row r="575" spans="1:50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</row>
    <row r="576" spans="1:50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</row>
    <row r="577" spans="1:50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</row>
    <row r="578" spans="1:50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</row>
    <row r="579" spans="1:50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</row>
    <row r="580" spans="1:5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</row>
    <row r="581" spans="1:50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</row>
    <row r="582" spans="1:50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</row>
    <row r="583" spans="1:50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</row>
    <row r="584" spans="1:50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</row>
    <row r="585" spans="1:50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</row>
    <row r="586" spans="1:50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</row>
    <row r="587" spans="1:50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</row>
    <row r="588" spans="1:50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</row>
    <row r="589" spans="1:50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</row>
    <row r="590" spans="1:5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</row>
    <row r="591" spans="1:50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</row>
    <row r="592" spans="1:50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</row>
    <row r="593" spans="1:50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</row>
    <row r="594" spans="1:50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</row>
    <row r="595" spans="1:50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</row>
    <row r="596" spans="1:50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</row>
    <row r="597" spans="1:50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</row>
    <row r="598" spans="1:50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</row>
    <row r="599" spans="1:50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</row>
    <row r="600" spans="1:5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</row>
    <row r="601" spans="1:50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</row>
    <row r="602" spans="1:50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</row>
    <row r="603" spans="1:50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</row>
    <row r="604" spans="1:50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</row>
    <row r="605" spans="1:50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</row>
    <row r="606" spans="1:50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</row>
    <row r="607" spans="1:50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</row>
    <row r="608" spans="1:50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</row>
    <row r="609" spans="1:50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</row>
    <row r="610" spans="1:5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</row>
    <row r="611" spans="1:50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</row>
    <row r="612" spans="1:50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</row>
    <row r="613" spans="1:50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</row>
    <row r="614" spans="1:50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</row>
    <row r="615" spans="1:50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</row>
    <row r="616" spans="1:50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</row>
    <row r="617" spans="1:50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</row>
    <row r="618" spans="1:50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</row>
    <row r="619" spans="1:50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</row>
    <row r="620" spans="1:5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</row>
    <row r="621" spans="1:50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</row>
    <row r="622" spans="1:50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</row>
    <row r="623" spans="1:50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</row>
    <row r="624" spans="1:50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</row>
    <row r="625" spans="1:50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</row>
    <row r="626" spans="1:50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</row>
    <row r="627" spans="1:50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</row>
    <row r="628" spans="1:50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</row>
    <row r="629" spans="1:50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</row>
    <row r="630" spans="1:5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</row>
    <row r="631" spans="1:50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</row>
    <row r="632" spans="1:50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</row>
    <row r="633" spans="1:50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</row>
    <row r="634" spans="1:50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</row>
    <row r="635" spans="1:50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</row>
    <row r="636" spans="1:50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</row>
    <row r="637" spans="1:50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</row>
    <row r="638" spans="1:50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</row>
    <row r="639" spans="1:50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</row>
    <row r="640" spans="1:5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</row>
    <row r="641" spans="1:50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</row>
    <row r="642" spans="1:50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</row>
    <row r="643" spans="1:50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</row>
    <row r="644" spans="1:50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</row>
    <row r="645" spans="1:50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</row>
    <row r="646" spans="1:50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</row>
    <row r="647" spans="1:50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</row>
    <row r="648" spans="1:50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</row>
    <row r="649" spans="1:50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</row>
    <row r="650" spans="1: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</row>
    <row r="651" spans="1:50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</row>
    <row r="652" spans="1:50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</row>
    <row r="653" spans="1:50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</row>
    <row r="654" spans="1:50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</row>
    <row r="655" spans="1:50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</row>
    <row r="656" spans="1:50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</row>
    <row r="657" spans="1:50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</row>
    <row r="658" spans="1:50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</row>
    <row r="659" spans="1:50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</row>
    <row r="660" spans="1:5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</row>
    <row r="661" spans="1:50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</row>
    <row r="662" spans="1:50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</row>
    <row r="663" spans="1:50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</row>
    <row r="664" spans="1:50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</row>
    <row r="665" spans="1:50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</row>
    <row r="666" spans="1:50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</row>
    <row r="667" spans="1:50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</row>
    <row r="668" spans="1:50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</row>
    <row r="669" spans="1:50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</row>
    <row r="670" spans="1:5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</row>
    <row r="671" spans="1:50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</row>
    <row r="672" spans="1:50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</row>
    <row r="673" spans="1:50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</row>
    <row r="674" spans="1:50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</row>
    <row r="675" spans="1:50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</row>
    <row r="676" spans="1:50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</row>
    <row r="677" spans="1:50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</row>
    <row r="678" spans="1:50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</row>
    <row r="679" spans="1:50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</row>
    <row r="680" spans="1:5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</row>
    <row r="681" spans="1:50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</row>
    <row r="682" spans="1:50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</row>
    <row r="683" spans="1:50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</row>
    <row r="684" spans="1:50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</row>
    <row r="685" spans="1:50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</row>
    <row r="686" spans="1:50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</row>
    <row r="687" spans="1:50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</row>
    <row r="688" spans="1:50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</row>
    <row r="689" spans="1:50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</row>
    <row r="690" spans="1:5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</row>
    <row r="691" spans="1:50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</row>
    <row r="692" spans="1:50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</row>
    <row r="693" spans="1:50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</row>
    <row r="694" spans="1:50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</row>
    <row r="695" spans="1:50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</row>
    <row r="696" spans="1:50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</row>
    <row r="697" spans="1:50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</row>
    <row r="698" spans="1:50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</row>
    <row r="699" spans="1:50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</row>
    <row r="700" spans="1:5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</row>
    <row r="701" spans="1:50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</row>
    <row r="702" spans="1:50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</row>
    <row r="703" spans="1:50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</row>
    <row r="704" spans="1:50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</row>
    <row r="705" spans="1:50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</row>
    <row r="706" spans="1:50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</row>
    <row r="707" spans="1:50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</row>
    <row r="708" spans="1:50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</row>
    <row r="709" spans="1:50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</row>
    <row r="710" spans="1:5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</row>
    <row r="711" spans="1:50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</row>
    <row r="712" spans="1:50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</row>
    <row r="713" spans="1:50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</row>
    <row r="714" spans="1:50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</row>
    <row r="715" spans="1:50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</row>
    <row r="716" spans="1:50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</row>
    <row r="717" spans="1:50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</row>
    <row r="718" spans="1:50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</row>
    <row r="719" spans="1:50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</row>
    <row r="720" spans="1:5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</row>
    <row r="721" spans="1:50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</row>
    <row r="722" spans="1:50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</row>
    <row r="723" spans="1:50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</row>
    <row r="724" spans="1:50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</row>
    <row r="725" spans="1:50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</row>
    <row r="726" spans="1:50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</row>
    <row r="727" spans="1:50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</row>
    <row r="728" spans="1:50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</row>
    <row r="729" spans="1:50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</row>
    <row r="730" spans="1:5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</row>
    <row r="731" spans="1:50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</row>
    <row r="732" spans="1:50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</row>
    <row r="733" spans="1:50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</row>
    <row r="734" spans="1:50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</row>
    <row r="735" spans="1:50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</row>
    <row r="736" spans="1:50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</row>
    <row r="737" spans="1:50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</row>
    <row r="738" spans="1:50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</row>
    <row r="739" spans="1:50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</row>
    <row r="740" spans="1:5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</row>
    <row r="741" spans="1:50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</row>
    <row r="742" spans="1:50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</row>
    <row r="743" spans="1:50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</row>
    <row r="744" spans="1:50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</row>
    <row r="745" spans="1:50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</row>
    <row r="746" spans="1:50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</row>
    <row r="747" spans="1:50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</row>
    <row r="748" spans="1:50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</row>
    <row r="749" spans="1:50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</row>
    <row r="750" spans="1: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</row>
    <row r="751" spans="1:50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</row>
    <row r="752" spans="1:50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</row>
    <row r="753" spans="1:50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</row>
    <row r="754" spans="1:50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</row>
    <row r="755" spans="1:50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</row>
    <row r="756" spans="1:50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</row>
    <row r="757" spans="1:50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</row>
    <row r="758" spans="1:50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</row>
    <row r="759" spans="1:50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</row>
    <row r="760" spans="1:5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</row>
    <row r="761" spans="1:50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</row>
    <row r="762" spans="1:50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</row>
    <row r="763" spans="1:50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</row>
    <row r="764" spans="1:50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</row>
    <row r="765" spans="1:50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</row>
    <row r="766" spans="1:50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</row>
    <row r="767" spans="1:50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</row>
    <row r="768" spans="1:50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</row>
    <row r="769" spans="1:50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</row>
    <row r="770" spans="1:5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</row>
    <row r="771" spans="1:50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</row>
    <row r="772" spans="1:50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</row>
    <row r="773" spans="1:50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</row>
    <row r="774" spans="1:50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</row>
    <row r="775" spans="1:50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</row>
    <row r="776" spans="1:50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</row>
    <row r="777" spans="1:50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</row>
    <row r="778" spans="1:50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</row>
    <row r="779" spans="1:50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</row>
    <row r="780" spans="1:5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</row>
    <row r="781" spans="1:50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</row>
    <row r="782" spans="1:50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</row>
    <row r="783" spans="1:50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</row>
    <row r="784" spans="1:50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</row>
    <row r="785" spans="1:50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</row>
    <row r="786" spans="1:50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</row>
    <row r="787" spans="1:50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</row>
    <row r="788" spans="1:50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</row>
    <row r="789" spans="1:50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</row>
    <row r="790" spans="1:5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</row>
    <row r="791" spans="1:50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</row>
    <row r="792" spans="1:50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</row>
    <row r="793" spans="1:50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</row>
    <row r="794" spans="1:50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</row>
    <row r="795" spans="1:50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</row>
    <row r="796" spans="1:50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</row>
    <row r="797" spans="1:50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</row>
    <row r="798" spans="1:50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</row>
    <row r="799" spans="1:50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</row>
    <row r="800" spans="1:5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</row>
    <row r="801" spans="1:50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</row>
    <row r="802" spans="1:50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</row>
    <row r="803" spans="1:50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</row>
    <row r="804" spans="1:50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</row>
    <row r="805" spans="1:50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</row>
    <row r="806" spans="1:50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</row>
    <row r="807" spans="1:50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</row>
    <row r="808" spans="1:50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</row>
    <row r="809" spans="1:50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</row>
    <row r="810" spans="1:5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</row>
    <row r="811" spans="1:50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</row>
    <row r="812" spans="1:50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</row>
    <row r="813" spans="1:50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</row>
    <row r="814" spans="1:50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</row>
    <row r="815" spans="1:50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</row>
    <row r="816" spans="1:50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</row>
    <row r="817" spans="1:50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</row>
    <row r="818" spans="1:50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</row>
    <row r="819" spans="1:50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</row>
    <row r="820" spans="1:5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</row>
    <row r="821" spans="1:50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</row>
    <row r="822" spans="1:50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</row>
    <row r="823" spans="1:50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</row>
    <row r="824" spans="1:50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</row>
    <row r="825" spans="1:50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</row>
    <row r="826" spans="1:50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</row>
    <row r="827" spans="1:50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</row>
    <row r="828" spans="1:50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</row>
    <row r="829" spans="1:50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</row>
    <row r="830" spans="1:5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</row>
    <row r="831" spans="1:50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</row>
    <row r="832" spans="1:50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</row>
    <row r="833" spans="1:50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</row>
    <row r="834" spans="1:50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</row>
    <row r="835" spans="1:50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</row>
    <row r="836" spans="1:50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</row>
    <row r="837" spans="1:50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</row>
    <row r="838" spans="1:50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</row>
    <row r="839" spans="1:50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</row>
    <row r="840" spans="1:5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</row>
    <row r="841" spans="1:50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</row>
    <row r="842" spans="1:50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</row>
    <row r="843" spans="1:50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</row>
    <row r="844" spans="1:50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</row>
    <row r="845" spans="1:50" ht="13.5" customHeight="1">
      <c r="A845" s="76"/>
      <c r="B845" s="83"/>
      <c r="C845" s="8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2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</row>
    <row r="846" spans="1:50" ht="13.5" customHeight="1">
      <c r="A846" s="76"/>
      <c r="B846" s="83"/>
      <c r="C846" s="8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2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</row>
    <row r="847" spans="1:50" ht="13.5" customHeight="1">
      <c r="A847" s="76"/>
      <c r="B847" s="83"/>
      <c r="C847" s="8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2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</row>
    <row r="848" spans="1:50" ht="13.5" customHeight="1">
      <c r="A848" s="76"/>
      <c r="B848" s="83"/>
      <c r="C848" s="8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2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</row>
    <row r="849" spans="1:50" ht="13.5" customHeight="1">
      <c r="A849" s="76"/>
      <c r="B849" s="83"/>
      <c r="C849" s="8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2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</row>
    <row r="850" spans="1:50" ht="13.5" customHeight="1">
      <c r="A850" s="76"/>
      <c r="B850" s="83"/>
      <c r="C850" s="8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2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</row>
    <row r="851" spans="1:50" ht="13.5" customHeight="1">
      <c r="A851" s="76"/>
      <c r="B851" s="83"/>
      <c r="C851" s="8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2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</row>
    <row r="852" spans="1:50" ht="13.5" customHeight="1">
      <c r="A852" s="76"/>
      <c r="B852" s="83"/>
      <c r="C852" s="8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2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</row>
    <row r="853" spans="1:50" ht="13.5" customHeight="1">
      <c r="A853" s="76"/>
      <c r="B853" s="83"/>
      <c r="C853" s="8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2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</row>
    <row r="854" spans="1:50" ht="13.5" customHeight="1">
      <c r="A854" s="76"/>
      <c r="B854" s="83"/>
      <c r="C854" s="8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2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</row>
    <row r="855" spans="1:50" ht="13.5" customHeight="1">
      <c r="A855" s="76"/>
      <c r="B855" s="83"/>
      <c r="C855" s="8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2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</row>
    <row r="856" spans="1:50" ht="13.5" customHeight="1">
      <c r="A856" s="76"/>
      <c r="B856" s="83"/>
      <c r="C856" s="8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2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</row>
    <row r="857" spans="1:50" ht="13.5" customHeight="1">
      <c r="A857" s="76"/>
      <c r="B857" s="83"/>
      <c r="C857" s="8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2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</row>
    <row r="858" spans="1:50" ht="13.5" customHeight="1">
      <c r="A858" s="76"/>
      <c r="B858" s="83"/>
      <c r="C858" s="8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2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</row>
    <row r="859" spans="1:50" ht="13.5" customHeight="1">
      <c r="A859" s="76"/>
      <c r="B859" s="83"/>
      <c r="C859" s="8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2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</row>
    <row r="860" spans="1:50" ht="13.5" customHeight="1">
      <c r="A860" s="76"/>
      <c r="B860" s="83"/>
      <c r="C860" s="8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2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</row>
    <row r="861" spans="1:50" ht="13.5" customHeight="1">
      <c r="A861" s="76"/>
      <c r="B861" s="83"/>
      <c r="C861" s="8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2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</row>
    <row r="862" spans="1:50" ht="13.5" customHeight="1">
      <c r="A862" s="76"/>
      <c r="B862" s="83"/>
      <c r="C862" s="8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2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</row>
    <row r="863" spans="1:50" ht="13.5" customHeight="1">
      <c r="A863" s="76"/>
      <c r="B863" s="83"/>
      <c r="C863" s="8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2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</row>
    <row r="864" spans="1:50" ht="13.5" customHeight="1">
      <c r="A864" s="76"/>
      <c r="B864" s="83"/>
      <c r="C864" s="8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2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</row>
    <row r="865" spans="1:50" ht="13.5" customHeight="1">
      <c r="A865" s="76"/>
      <c r="B865" s="83"/>
      <c r="C865" s="8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2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</row>
    <row r="866" spans="1:50" ht="13.5" customHeight="1">
      <c r="A866" s="76"/>
      <c r="B866" s="83"/>
      <c r="C866" s="8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2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</row>
    <row r="867" spans="1:50" ht="13.5" customHeight="1">
      <c r="A867" s="76"/>
      <c r="B867" s="83"/>
      <c r="C867" s="8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2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</row>
    <row r="868" spans="1:50" ht="13.5" customHeight="1">
      <c r="A868" s="76"/>
      <c r="B868" s="83"/>
      <c r="C868" s="8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2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</row>
    <row r="869" spans="1:50" ht="13.5" customHeight="1">
      <c r="A869" s="76"/>
      <c r="B869" s="83"/>
      <c r="C869" s="8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2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</row>
    <row r="870" spans="1:50" ht="13.5" customHeight="1">
      <c r="A870" s="76"/>
      <c r="B870" s="83"/>
      <c r="C870" s="8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2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</row>
    <row r="871" spans="1:50" ht="13.5" customHeight="1">
      <c r="A871" s="76"/>
      <c r="B871" s="83"/>
      <c r="C871" s="8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2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</row>
    <row r="872" spans="1:50" ht="13.5" customHeight="1">
      <c r="A872" s="76"/>
      <c r="B872" s="83"/>
      <c r="C872" s="8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2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</row>
    <row r="873" spans="1:50" ht="13.5" customHeight="1">
      <c r="A873" s="76"/>
      <c r="B873" s="83"/>
      <c r="C873" s="8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2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</row>
    <row r="874" spans="1:50" ht="13.5" customHeight="1">
      <c r="A874" s="76"/>
      <c r="B874" s="83"/>
      <c r="C874" s="8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2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</row>
    <row r="875" spans="1:50" ht="13.5" customHeight="1">
      <c r="A875" s="76"/>
      <c r="B875" s="83"/>
      <c r="C875" s="8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2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</row>
    <row r="876" spans="1:50" ht="13.5" customHeight="1">
      <c r="A876" s="76"/>
      <c r="B876" s="83"/>
      <c r="C876" s="8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2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</row>
    <row r="877" spans="1:50" ht="13.5" customHeight="1">
      <c r="A877" s="76"/>
      <c r="B877" s="83"/>
      <c r="C877" s="8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2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</row>
    <row r="878" spans="1:50" ht="13.5" customHeight="1">
      <c r="A878" s="76"/>
      <c r="B878" s="83"/>
      <c r="C878" s="8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2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</row>
    <row r="879" spans="1:50" ht="13.5" customHeight="1">
      <c r="A879" s="76"/>
      <c r="B879" s="83"/>
      <c r="C879" s="8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2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</row>
    <row r="880" spans="1:50" ht="13.5" customHeight="1">
      <c r="A880" s="76"/>
      <c r="B880" s="83"/>
      <c r="C880" s="8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2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</row>
    <row r="881" spans="1:50" ht="13.5" customHeight="1">
      <c r="A881" s="76"/>
      <c r="B881" s="83"/>
      <c r="C881" s="8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2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</row>
    <row r="882" spans="1:50" ht="13.5" customHeight="1">
      <c r="A882" s="76"/>
      <c r="B882" s="83"/>
      <c r="C882" s="8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2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</row>
    <row r="883" spans="1:50" ht="13.5" customHeight="1">
      <c r="A883" s="76"/>
      <c r="B883" s="83"/>
      <c r="C883" s="8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2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</row>
    <row r="884" spans="1:50" ht="13.5" customHeight="1">
      <c r="A884" s="76"/>
      <c r="B884" s="83"/>
      <c r="C884" s="8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2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</row>
    <row r="885" spans="1:50" ht="13.5" customHeight="1">
      <c r="A885" s="76"/>
      <c r="B885" s="83"/>
      <c r="C885" s="8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2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</row>
    <row r="886" spans="1:50" ht="13.5" customHeight="1">
      <c r="A886" s="76"/>
      <c r="B886" s="83"/>
      <c r="C886" s="8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2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</row>
    <row r="887" spans="1:50" ht="13.5" customHeight="1">
      <c r="A887" s="76"/>
      <c r="B887" s="83"/>
      <c r="C887" s="8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2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</row>
    <row r="888" spans="1:50" ht="13.5" customHeight="1">
      <c r="A888" s="76"/>
      <c r="B888" s="83"/>
      <c r="C888" s="8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2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</row>
    <row r="889" spans="1:50" ht="13.5" customHeight="1">
      <c r="A889" s="76"/>
      <c r="B889" s="83"/>
      <c r="C889" s="8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2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</row>
    <row r="890" spans="1:50" ht="13.5" customHeight="1">
      <c r="A890" s="76"/>
      <c r="B890" s="83"/>
      <c r="C890" s="8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2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</row>
    <row r="891" spans="1:50" ht="13.5" customHeight="1">
      <c r="A891" s="76"/>
      <c r="B891" s="83"/>
      <c r="C891" s="8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2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</row>
    <row r="892" spans="1:50" ht="13.5" customHeight="1">
      <c r="A892" s="76"/>
      <c r="B892" s="83"/>
      <c r="C892" s="8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2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</row>
    <row r="893" spans="1:50" ht="13.5" customHeight="1">
      <c r="A893" s="76"/>
      <c r="B893" s="83"/>
      <c r="C893" s="8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2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</row>
    <row r="894" spans="1:50" ht="13.5" customHeight="1">
      <c r="A894" s="76"/>
      <c r="B894" s="83"/>
      <c r="C894" s="8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2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</row>
    <row r="895" spans="1:50" ht="13.5" customHeight="1">
      <c r="A895" s="76"/>
      <c r="B895" s="83"/>
      <c r="C895" s="8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2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</row>
    <row r="896" spans="1:50" ht="13.5" customHeight="1">
      <c r="A896" s="76"/>
      <c r="B896" s="83"/>
      <c r="C896" s="8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2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</row>
    <row r="897" spans="1:50" ht="13.5" customHeight="1">
      <c r="A897" s="76"/>
      <c r="B897" s="83"/>
      <c r="C897" s="8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2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</row>
    <row r="898" spans="1:50" ht="13.5" customHeight="1">
      <c r="A898" s="76"/>
      <c r="B898" s="83"/>
      <c r="C898" s="8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2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</row>
    <row r="899" spans="1:50" ht="13.5" customHeight="1">
      <c r="A899" s="76"/>
      <c r="B899" s="83"/>
      <c r="C899" s="8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2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</row>
    <row r="900" spans="1:50" ht="13.5" customHeight="1">
      <c r="A900" s="76"/>
      <c r="B900" s="83"/>
      <c r="C900" s="8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2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</row>
    <row r="901" spans="1:50" ht="13.5" customHeight="1">
      <c r="A901" s="76"/>
      <c r="B901" s="83"/>
      <c r="C901" s="8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2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</row>
    <row r="902" spans="1:50" ht="13.5" customHeight="1">
      <c r="A902" s="76"/>
      <c r="B902" s="83"/>
      <c r="C902" s="8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2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</row>
    <row r="903" spans="1:50" ht="13.5" customHeight="1">
      <c r="A903" s="76"/>
      <c r="B903" s="83"/>
      <c r="C903" s="8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2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</row>
    <row r="904" spans="1:50" ht="13.5" customHeight="1">
      <c r="A904" s="76"/>
      <c r="B904" s="83"/>
      <c r="C904" s="8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2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</row>
    <row r="905" spans="1:50" ht="13.5" customHeight="1">
      <c r="A905" s="76"/>
      <c r="B905" s="83"/>
      <c r="C905" s="8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2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</row>
    <row r="906" spans="1:50" ht="13.5" customHeight="1">
      <c r="A906" s="76"/>
      <c r="B906" s="83"/>
      <c r="C906" s="8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2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</row>
    <row r="907" spans="1:50" ht="13.5" customHeight="1">
      <c r="A907" s="76"/>
      <c r="B907" s="83"/>
      <c r="C907" s="8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2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</row>
    <row r="908" spans="1:50" ht="13.5" customHeight="1">
      <c r="A908" s="76"/>
      <c r="B908" s="83"/>
      <c r="C908" s="8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2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</row>
    <row r="909" spans="1:50" ht="13.5" customHeight="1">
      <c r="A909" s="76"/>
      <c r="B909" s="83"/>
      <c r="C909" s="8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2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</row>
    <row r="910" spans="1:50" ht="13.5" customHeight="1">
      <c r="A910" s="76"/>
      <c r="B910" s="83"/>
      <c r="C910" s="8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2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</row>
    <row r="911" spans="1:50" ht="13.5" customHeight="1">
      <c r="A911" s="76"/>
      <c r="B911" s="83"/>
      <c r="C911" s="8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2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</row>
    <row r="912" spans="1:50" ht="13.5" customHeight="1">
      <c r="A912" s="76"/>
      <c r="B912" s="83"/>
      <c r="C912" s="8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2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</row>
    <row r="913" spans="1:50" ht="13.5" customHeight="1">
      <c r="A913" s="76"/>
      <c r="B913" s="83"/>
      <c r="C913" s="8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2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</row>
    <row r="914" spans="1:50" ht="13.5" customHeight="1">
      <c r="A914" s="76"/>
      <c r="B914" s="83"/>
      <c r="C914" s="8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2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</row>
    <row r="915" spans="1:50" ht="13.5" customHeight="1">
      <c r="A915" s="76"/>
      <c r="B915" s="83"/>
      <c r="C915" s="8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2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</row>
    <row r="916" spans="1:50" ht="13.5" customHeight="1">
      <c r="A916" s="76"/>
      <c r="B916" s="83"/>
      <c r="C916" s="8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2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</row>
    <row r="917" spans="1:50" ht="13.5" customHeight="1">
      <c r="A917" s="76"/>
      <c r="B917" s="83"/>
      <c r="C917" s="8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2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</row>
    <row r="918" spans="1:50" ht="13.5" customHeight="1">
      <c r="A918" s="76"/>
      <c r="B918" s="83"/>
      <c r="C918" s="8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2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</row>
    <row r="919" spans="1:50" ht="13.5" customHeight="1">
      <c r="A919" s="76"/>
      <c r="B919" s="83"/>
      <c r="C919" s="8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2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</row>
    <row r="920" spans="1:50" ht="13.5" customHeight="1">
      <c r="A920" s="76"/>
      <c r="B920" s="83"/>
      <c r="C920" s="8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2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</row>
    <row r="921" spans="1:50" ht="13.5" customHeight="1">
      <c r="A921" s="76"/>
      <c r="B921" s="83"/>
      <c r="C921" s="8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2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</row>
    <row r="922" spans="1:50" ht="13.5" customHeight="1">
      <c r="A922" s="76"/>
      <c r="B922" s="83"/>
      <c r="C922" s="8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2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</row>
    <row r="923" spans="1:50" ht="13.5" customHeight="1">
      <c r="A923" s="76"/>
      <c r="B923" s="83"/>
      <c r="C923" s="8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2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</row>
    <row r="924" spans="1:50" ht="13.5" customHeight="1">
      <c r="A924" s="76"/>
      <c r="B924" s="83"/>
      <c r="C924" s="8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2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</row>
    <row r="925" spans="1:50" ht="13.5" customHeight="1">
      <c r="A925" s="76"/>
      <c r="B925" s="83"/>
      <c r="C925" s="8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2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</row>
    <row r="926" spans="1:50" ht="13.5" customHeight="1">
      <c r="A926" s="76"/>
      <c r="B926" s="83"/>
      <c r="C926" s="8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2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</row>
    <row r="927" spans="1:50" ht="13.5" customHeight="1">
      <c r="A927" s="76"/>
      <c r="B927" s="83"/>
      <c r="C927" s="8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2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</row>
    <row r="928" spans="1:50" ht="13.5" customHeight="1">
      <c r="A928" s="76"/>
      <c r="B928" s="83"/>
      <c r="C928" s="8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2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</row>
    <row r="929" spans="1:50" ht="13.5" customHeight="1">
      <c r="A929" s="76"/>
      <c r="B929" s="83"/>
      <c r="C929" s="8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2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</row>
    <row r="930" spans="1:50" ht="13.5" customHeight="1">
      <c r="A930" s="76"/>
      <c r="B930" s="83"/>
      <c r="C930" s="8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2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</row>
    <row r="931" spans="1:50" ht="13.5" customHeight="1">
      <c r="A931" s="76"/>
      <c r="B931" s="83"/>
      <c r="C931" s="8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2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</row>
    <row r="932" spans="1:50" ht="13.5" customHeight="1">
      <c r="A932" s="76"/>
      <c r="B932" s="83"/>
      <c r="C932" s="8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2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</row>
    <row r="933" spans="1:50" ht="13.5" customHeight="1">
      <c r="A933" s="76"/>
      <c r="B933" s="83"/>
      <c r="C933" s="8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2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</row>
    <row r="934" spans="1:50" ht="13.5" customHeight="1">
      <c r="A934" s="76"/>
      <c r="B934" s="83"/>
      <c r="C934" s="8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2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</row>
    <row r="935" spans="1:50" ht="13.5" customHeight="1">
      <c r="A935" s="76"/>
      <c r="B935" s="83"/>
      <c r="C935" s="8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2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</row>
    <row r="936" spans="1:50" ht="13.5" customHeight="1">
      <c r="A936" s="76"/>
      <c r="B936" s="83"/>
      <c r="C936" s="8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2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</row>
    <row r="937" spans="1:50" ht="13.5" customHeight="1">
      <c r="A937" s="76"/>
      <c r="B937" s="83"/>
      <c r="C937" s="8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2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</row>
    <row r="938" spans="1:50" ht="13.5" customHeight="1">
      <c r="A938" s="76"/>
      <c r="B938" s="83"/>
      <c r="C938" s="8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2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</row>
    <row r="939" spans="1:50" ht="13.5" customHeight="1">
      <c r="A939" s="76"/>
      <c r="B939" s="83"/>
      <c r="C939" s="8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2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</row>
    <row r="940" spans="1:50" ht="13.5" customHeight="1">
      <c r="A940" s="76"/>
      <c r="B940" s="83"/>
      <c r="C940" s="8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2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</row>
    <row r="941" spans="1:50" ht="13.5" customHeight="1">
      <c r="A941" s="76"/>
      <c r="B941" s="83"/>
      <c r="C941" s="8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2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</row>
    <row r="942" spans="1:50" ht="13.5" customHeight="1">
      <c r="A942" s="76"/>
      <c r="B942" s="83"/>
      <c r="C942" s="8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2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</row>
    <row r="943" spans="1:50" ht="13.5" customHeight="1">
      <c r="A943" s="76"/>
      <c r="B943" s="83"/>
      <c r="C943" s="8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2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</row>
    <row r="944" spans="1:50" ht="13.5" customHeight="1">
      <c r="A944" s="76"/>
      <c r="B944" s="83"/>
      <c r="C944" s="8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2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</row>
    <row r="945" spans="1:50" ht="13.5" customHeight="1">
      <c r="A945" s="76"/>
      <c r="B945" s="83"/>
      <c r="C945" s="8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2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</row>
    <row r="946" spans="1:50" ht="13.5" customHeight="1">
      <c r="A946" s="76"/>
      <c r="B946" s="83"/>
      <c r="C946" s="8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2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</row>
    <row r="947" spans="1:50" ht="13.5" customHeight="1">
      <c r="A947" s="76"/>
      <c r="B947" s="83"/>
      <c r="C947" s="8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2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</row>
    <row r="948" spans="1:50" ht="13.5" customHeight="1">
      <c r="A948" s="76"/>
      <c r="B948" s="83"/>
      <c r="C948" s="8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2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</row>
    <row r="949" spans="1:50" ht="13.5" customHeight="1">
      <c r="A949" s="76"/>
      <c r="B949" s="83"/>
      <c r="C949" s="8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2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</row>
    <row r="950" spans="1:50" ht="13.5" customHeight="1">
      <c r="A950" s="76"/>
      <c r="B950" s="83"/>
      <c r="C950" s="8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2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</row>
    <row r="951" spans="1:50" ht="13.5" customHeight="1">
      <c r="A951" s="76"/>
      <c r="B951" s="83"/>
      <c r="C951" s="8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2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</row>
    <row r="952" spans="1:50" ht="13.5" customHeight="1">
      <c r="A952" s="76"/>
      <c r="B952" s="83"/>
      <c r="C952" s="8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2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</row>
    <row r="953" spans="1:50" ht="13.5" customHeight="1">
      <c r="A953" s="76"/>
      <c r="B953" s="83"/>
      <c r="C953" s="8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2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</row>
    <row r="954" spans="1:50" ht="13.5" customHeight="1">
      <c r="A954" s="76"/>
      <c r="B954" s="83"/>
      <c r="C954" s="8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2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</row>
    <row r="955" spans="1:50" ht="13.5" customHeight="1">
      <c r="A955" s="76"/>
      <c r="B955" s="83"/>
      <c r="C955" s="8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2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</row>
    <row r="956" spans="1:50" ht="13.5" customHeight="1">
      <c r="A956" s="76"/>
      <c r="B956" s="83"/>
      <c r="C956" s="8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2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</row>
    <row r="957" spans="1:50" ht="13.5" customHeight="1">
      <c r="A957" s="76"/>
      <c r="B957" s="83"/>
      <c r="C957" s="8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2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</row>
    <row r="958" spans="1:50" ht="13.5" customHeight="1">
      <c r="A958" s="76"/>
      <c r="B958" s="83"/>
      <c r="C958" s="8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2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</row>
    <row r="959" spans="1:50" ht="13.5" customHeight="1">
      <c r="A959" s="76"/>
      <c r="B959" s="83"/>
      <c r="C959" s="8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2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</row>
    <row r="960" spans="1:50" ht="13.5" customHeight="1">
      <c r="A960" s="76"/>
      <c r="B960" s="83"/>
      <c r="C960" s="8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2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</row>
    <row r="961" spans="1:50" ht="13.5" customHeight="1">
      <c r="A961" s="76"/>
      <c r="B961" s="83"/>
      <c r="C961" s="8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2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</row>
    <row r="962" spans="1:50" ht="13.5" customHeight="1">
      <c r="A962" s="76"/>
      <c r="B962" s="83"/>
      <c r="C962" s="8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2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</row>
    <row r="963" spans="1:50" ht="13.5" customHeight="1">
      <c r="A963" s="76"/>
      <c r="B963" s="83"/>
      <c r="C963" s="8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2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</row>
    <row r="964" spans="1:50" ht="13.5" customHeight="1">
      <c r="A964" s="76"/>
      <c r="B964" s="83"/>
      <c r="C964" s="8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2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</row>
    <row r="965" spans="1:50" ht="13.5" customHeight="1">
      <c r="A965" s="76"/>
      <c r="B965" s="83"/>
      <c r="C965" s="8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2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</row>
    <row r="966" spans="1:50" ht="13.5" customHeight="1">
      <c r="A966" s="76"/>
      <c r="B966" s="83"/>
      <c r="C966" s="8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2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</row>
    <row r="967" spans="1:50" ht="13.5" customHeight="1">
      <c r="A967" s="76"/>
      <c r="B967" s="83"/>
      <c r="C967" s="8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2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</row>
    <row r="968" spans="1:50" ht="13.5" customHeight="1">
      <c r="A968" s="76"/>
      <c r="B968" s="83"/>
      <c r="C968" s="8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2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</row>
    <row r="969" spans="1:50" ht="13.5" customHeight="1">
      <c r="A969" s="76"/>
      <c r="B969" s="83"/>
      <c r="C969" s="8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2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</row>
    <row r="970" spans="1:50" ht="13.5" customHeight="1">
      <c r="A970" s="76"/>
      <c r="B970" s="83"/>
      <c r="C970" s="8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2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</row>
    <row r="971" spans="1:50" ht="13.5" customHeight="1">
      <c r="A971" s="76"/>
      <c r="B971" s="83"/>
      <c r="C971" s="8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2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</row>
    <row r="972" spans="1:50" ht="13.5" customHeight="1">
      <c r="A972" s="76"/>
      <c r="B972" s="83"/>
      <c r="C972" s="8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2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</row>
    <row r="973" spans="1:50" ht="13.5" customHeight="1">
      <c r="A973" s="76"/>
      <c r="B973" s="83"/>
      <c r="C973" s="8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2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</row>
    <row r="974" spans="1:50" ht="13.5" customHeight="1">
      <c r="A974" s="76"/>
      <c r="B974" s="83"/>
      <c r="C974" s="8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2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</row>
    <row r="975" spans="1:50" ht="13.5" customHeight="1">
      <c r="A975" s="76"/>
      <c r="B975" s="83"/>
      <c r="C975" s="8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2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</row>
    <row r="976" spans="1:50" ht="13.5" customHeight="1">
      <c r="A976" s="76"/>
      <c r="B976" s="83"/>
      <c r="C976" s="8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2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</row>
    <row r="977" spans="1:50" ht="13.5" customHeight="1">
      <c r="A977" s="76"/>
      <c r="B977" s="83"/>
      <c r="C977" s="8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2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</row>
    <row r="978" spans="1:50" ht="13.5" customHeight="1">
      <c r="A978" s="76"/>
      <c r="B978" s="83"/>
      <c r="C978" s="8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2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</row>
    <row r="979" spans="1:50" ht="13.5" customHeight="1">
      <c r="A979" s="76"/>
      <c r="B979" s="83"/>
      <c r="C979" s="8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2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</row>
    <row r="980" spans="1:50" ht="13.5" customHeight="1">
      <c r="A980" s="76"/>
      <c r="B980" s="83"/>
      <c r="C980" s="8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2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</row>
  </sheetData>
  <mergeCells count="5">
    <mergeCell ref="A1:AD1"/>
    <mergeCell ref="A2:AC2"/>
    <mergeCell ref="A14:C14"/>
    <mergeCell ref="AB14:AC14"/>
    <mergeCell ref="AB15:AC15"/>
  </mergeCell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Composition</vt:lpstr>
      <vt:lpstr>Minor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Mako Avaliani</cp:lastModifiedBy>
  <dcterms:created xsi:type="dcterms:W3CDTF">2015-06-05T18:17:20Z</dcterms:created>
  <dcterms:modified xsi:type="dcterms:W3CDTF">2023-09-03T04:13:25Z</dcterms:modified>
</cp:coreProperties>
</file>