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D:\დეკანი 2022-დან\ფაკულტეტის საბჭო\2023.09.08 - #08\პროგრამები\"/>
    </mc:Choice>
  </mc:AlternateContent>
  <xr:revisionPtr revIDLastSave="0" documentId="13_ncr:1_{7EA20FA6-DCEA-48FC-90DC-3F02B38D3B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urriculum" sheetId="1" r:id="rId1"/>
  </sheets>
  <calcPr calcId="191029"/>
</workbook>
</file>

<file path=xl/calcChain.xml><?xml version="1.0" encoding="utf-8"?>
<calcChain xmlns="http://schemas.openxmlformats.org/spreadsheetml/2006/main">
  <c r="N35" i="1" l="1"/>
  <c r="U25" i="1"/>
  <c r="U35" i="1" s="1"/>
  <c r="S25" i="1"/>
  <c r="R25" i="1"/>
  <c r="P25" i="1"/>
  <c r="O25" i="1"/>
  <c r="N25" i="1"/>
  <c r="M25" i="1"/>
  <c r="M35" i="1" s="1"/>
  <c r="L25" i="1"/>
  <c r="L35" i="1" s="1"/>
  <c r="K25" i="1"/>
  <c r="K35" i="1" s="1"/>
  <c r="J25" i="1"/>
  <c r="J35" i="1" s="1"/>
  <c r="I25" i="1"/>
  <c r="I35" i="1" s="1"/>
  <c r="H25" i="1"/>
  <c r="H35" i="1" s="1"/>
  <c r="G25" i="1"/>
  <c r="G35" i="1" s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T25" i="1" s="1"/>
  <c r="T35" i="1" s="1"/>
</calcChain>
</file>

<file path=xl/sharedStrings.xml><?xml version="1.0" encoding="utf-8"?>
<sst xmlns="http://schemas.openxmlformats.org/spreadsheetml/2006/main" count="112" uniqueCount="67">
  <si>
    <t>Georgian Folk Music (Qualification Awarded: Master of Music (MMus) in Traditional Music)</t>
  </si>
  <si>
    <t>Curriculum</t>
  </si>
  <si>
    <t>2024-2025</t>
  </si>
  <si>
    <t>Teaching Courses/Components</t>
  </si>
  <si>
    <t>Semester</t>
  </si>
  <si>
    <t>Titile</t>
  </si>
  <si>
    <t>Instructor</t>
  </si>
  <si>
    <t>Prerequisites</t>
  </si>
  <si>
    <t>1.</t>
  </si>
  <si>
    <t>2.</t>
  </si>
  <si>
    <t>3.</t>
  </si>
  <si>
    <t>4.</t>
  </si>
  <si>
    <t>Total hours</t>
  </si>
  <si>
    <t>Total: ECTS</t>
  </si>
  <si>
    <t>ECTS</t>
  </si>
  <si>
    <t>Contact Hours</t>
  </si>
  <si>
    <t>Independent Work</t>
  </si>
  <si>
    <t xml:space="preserve"> Specialty mandatory learning and research components - 112 ECTS Credits</t>
  </si>
  <si>
    <t>Georgian folk music 1 (Eastern Georgia)</t>
  </si>
  <si>
    <t>Natalia Zumbadze</t>
  </si>
  <si>
    <t>No Prerequisites</t>
  </si>
  <si>
    <t>Practical course of Georgian folk music 1 (Men's repertoire. Eastern Georgia)</t>
  </si>
  <si>
    <t>Lekso Gremelashvili
Otar Kapanadze</t>
  </si>
  <si>
    <t>Georgian folk music 2 (Western Georgia)</t>
  </si>
  <si>
    <t>Practical course of Georgian folk music 2 (Men's repertoire. Western Georgia)</t>
  </si>
  <si>
    <t>Otar Kapanadze
Malkhaz Erkvanidze</t>
  </si>
  <si>
    <t>Practical course of Georgian folk music 1</t>
  </si>
  <si>
    <t>Georgian Folk Music 3 (Practice and Theory. Women's Repertoire)</t>
  </si>
  <si>
    <t>Georgian folk music 2 (Western Georgia);  Practical course of Georgian folk music 2 (Men's repertoire. Western Georgia)</t>
  </si>
  <si>
    <t>Performance of Georgian folk song 1</t>
  </si>
  <si>
    <t xml:space="preserve">Performance of Georgian folk song 2 </t>
  </si>
  <si>
    <t xml:space="preserve">Performance of Georgian folk song  1 </t>
  </si>
  <si>
    <t xml:space="preserve">Practical course of Georgian folk instrument music 1  </t>
  </si>
  <si>
    <t>Theoretical course of Georgian folk instrument music1</t>
  </si>
  <si>
    <t xml:space="preserve">Practical course of Georgian folk instrument music 2 </t>
  </si>
  <si>
    <t xml:space="preserve">Practical course of Georgian folk instrument music  1  </t>
  </si>
  <si>
    <t>Theoretical course of Georgian folk instrument music 2</t>
  </si>
  <si>
    <t>Theoretical course of Georgian folk instrument music 1</t>
  </si>
  <si>
    <t xml:space="preserve">Practical course of Georgian folk instrument music  3 </t>
  </si>
  <si>
    <t xml:space="preserve">Practical course of Georgian folk instrument music  2 </t>
  </si>
  <si>
    <t>Theoretical course of Georgian folk instrument music 3</t>
  </si>
  <si>
    <t>Ethnomusicological expedition 1</t>
  </si>
  <si>
    <t>Ethnomusicological expedition 2</t>
  </si>
  <si>
    <t>Performance practice</t>
  </si>
  <si>
    <t>Elective Subjects- 10 ECTS Credits</t>
  </si>
  <si>
    <t>Fall Semester</t>
  </si>
  <si>
    <t>Spring Semester</t>
  </si>
  <si>
    <t xml:space="preserve">Traditional music of world's folks 1 </t>
  </si>
  <si>
    <t>Teona Rukhadze</t>
  </si>
  <si>
    <t>√</t>
  </si>
  <si>
    <t>Traditional music of world's folks 2</t>
  </si>
  <si>
    <t>Traditional music of world's folks  1</t>
  </si>
  <si>
    <t>Tamar Zhvania</t>
  </si>
  <si>
    <t>Methodology of artistic research+</t>
  </si>
  <si>
    <t>Eka Chabashvili</t>
  </si>
  <si>
    <t>Ethnology of Georgia+</t>
  </si>
  <si>
    <t>Nino Gambashidze</t>
  </si>
  <si>
    <t>Traditional music and ideology+</t>
  </si>
  <si>
    <t>Otar Kapanadze</t>
  </si>
  <si>
    <t>Mythology of Georgian people+</t>
  </si>
  <si>
    <t>Ethnomusicology+</t>
  </si>
  <si>
    <t>Total:</t>
  </si>
  <si>
    <t>Aleko Khizanishvili</t>
  </si>
  <si>
    <t>Nino Razmadze</t>
  </si>
  <si>
    <t>Piano</t>
  </si>
  <si>
    <t>Natalia Zumbadze Otar Kapanadze</t>
  </si>
  <si>
    <t>Rusudan Tsurtsumia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</si>
</sst>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theme="1"/>
      <name val="Arial"/>
      <charset val="134"/>
    </font>
    <font>
      <sz val="11"/>
      <color theme="1"/>
      <name val="Sylfaen"/>
      <charset val="134"/>
    </font>
    <font>
      <b/>
      <sz val="10"/>
      <color theme="1"/>
      <name val="Sylfaen"/>
      <charset val="134"/>
    </font>
    <font>
      <sz val="11"/>
      <name val="Sylfaen"/>
      <charset val="134"/>
    </font>
    <font>
      <sz val="8"/>
      <color theme="1"/>
      <name val="Sylfaen"/>
      <charset val="134"/>
    </font>
    <font>
      <b/>
      <sz val="9"/>
      <color theme="1"/>
      <name val="Sylfaen"/>
      <charset val="134"/>
    </font>
    <font>
      <sz val="9"/>
      <color theme="1"/>
      <name val="Sylfaen"/>
      <charset val="134"/>
    </font>
    <font>
      <b/>
      <i/>
      <sz val="9"/>
      <color theme="1"/>
      <name val="Sylfaen"/>
      <charset val="134"/>
    </font>
    <font>
      <sz val="10"/>
      <color theme="1"/>
      <name val="Sylfaen"/>
      <charset val="134"/>
    </font>
    <font>
      <sz val="10"/>
      <name val="Sylfaen"/>
      <charset val="134"/>
    </font>
    <font>
      <b/>
      <i/>
      <sz val="10"/>
      <color theme="1"/>
      <name val="Sylfaen"/>
      <charset val="134"/>
    </font>
    <font>
      <b/>
      <sz val="10"/>
      <name val="Sylfaen"/>
      <charset val="134"/>
    </font>
    <font>
      <sz val="10"/>
      <color theme="1"/>
      <name val="Sylfaen"/>
      <charset val="204"/>
    </font>
    <font>
      <b/>
      <i/>
      <sz val="10"/>
      <color theme="1"/>
      <name val="Calibri"/>
      <charset val="134"/>
    </font>
    <font>
      <sz val="10"/>
      <name val="Sylfaen"/>
      <charset val="204"/>
    </font>
    <font>
      <b/>
      <i/>
      <sz val="10"/>
      <color theme="1"/>
      <name val="Sylfaen"/>
      <charset val="204"/>
    </font>
    <font>
      <b/>
      <sz val="9"/>
      <name val="Sylfaen"/>
      <charset val="134"/>
    </font>
    <font>
      <b/>
      <sz val="14"/>
      <color theme="1"/>
      <name val="Sylfaen"/>
      <charset val="134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7" tint="0.59999389629810485"/>
        <bgColor rgb="FFFFE598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598"/>
        <bgColor rgb="FFFFE598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rgb="FF000000"/>
      </left>
      <right/>
      <top style="thick">
        <color rgb="FF000000"/>
      </top>
      <bottom style="medium">
        <color auto="1"/>
      </bottom>
      <diagonal/>
    </border>
    <border>
      <left/>
      <right/>
      <top style="thick">
        <color rgb="FF000000"/>
      </top>
      <bottom style="medium">
        <color auto="1"/>
      </bottom>
      <diagonal/>
    </border>
    <border>
      <left/>
      <right style="medium">
        <color rgb="FF000000"/>
      </right>
      <top style="thick">
        <color rgb="FF000000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medium">
        <color auto="1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auto="1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1" fillId="2" borderId="0" xfId="0" applyFont="1" applyFill="1"/>
    <xf numFmtId="0" fontId="6" fillId="2" borderId="1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2" xfId="0" applyFont="1" applyBorder="1" applyAlignment="1">
      <alignment wrapText="1"/>
    </xf>
    <xf numFmtId="0" fontId="2" fillId="2" borderId="31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left" wrapText="1"/>
    </xf>
    <xf numFmtId="0" fontId="8" fillId="0" borderId="36" xfId="0" applyFont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wrapText="1"/>
    </xf>
    <xf numFmtId="0" fontId="9" fillId="0" borderId="37" xfId="0" applyFont="1" applyBorder="1"/>
    <xf numFmtId="0" fontId="8" fillId="0" borderId="36" xfId="0" applyFont="1" applyBorder="1" applyAlignment="1">
      <alignment horizontal="center" wrapText="1"/>
    </xf>
    <xf numFmtId="0" fontId="8" fillId="5" borderId="32" xfId="0" applyFont="1" applyFill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2" borderId="31" xfId="0" applyFont="1" applyFill="1" applyBorder="1" applyAlignment="1">
      <alignment horizontal="center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center" wrapText="1"/>
    </xf>
    <xf numFmtId="0" fontId="10" fillId="4" borderId="42" xfId="0" applyFont="1" applyFill="1" applyBorder="1"/>
    <xf numFmtId="0" fontId="9" fillId="6" borderId="43" xfId="0" applyFont="1" applyFill="1" applyBorder="1"/>
    <xf numFmtId="0" fontId="9" fillId="6" borderId="45" xfId="0" applyFont="1" applyFill="1" applyBorder="1"/>
    <xf numFmtId="0" fontId="11" fillId="2" borderId="46" xfId="0" applyFont="1" applyFill="1" applyBorder="1" applyAlignment="1">
      <alignment horizontal="center"/>
    </xf>
    <xf numFmtId="0" fontId="11" fillId="6" borderId="46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12" fillId="5" borderId="48" xfId="0" applyFont="1" applyFill="1" applyBorder="1" applyAlignment="1">
      <alignment wrapText="1"/>
    </xf>
    <xf numFmtId="0" fontId="12" fillId="0" borderId="28" xfId="0" applyFont="1" applyBorder="1" applyAlignment="1">
      <alignment horizontal="left" vertical="center"/>
    </xf>
    <xf numFmtId="0" fontId="12" fillId="5" borderId="32" xfId="0" applyFont="1" applyFill="1" applyBorder="1" applyAlignment="1">
      <alignment wrapText="1"/>
    </xf>
    <xf numFmtId="0" fontId="12" fillId="0" borderId="22" xfId="0" applyFont="1" applyBorder="1" applyAlignment="1">
      <alignment horizontal="left" vertical="center"/>
    </xf>
    <xf numFmtId="0" fontId="12" fillId="5" borderId="32" xfId="0" applyFont="1" applyFill="1" applyBorder="1"/>
    <xf numFmtId="0" fontId="12" fillId="0" borderId="30" xfId="0" applyFont="1" applyBorder="1" applyAlignment="1">
      <alignment horizontal="left" vertical="center"/>
    </xf>
    <xf numFmtId="0" fontId="12" fillId="5" borderId="32" xfId="0" applyFont="1" applyFill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/>
    </xf>
    <xf numFmtId="0" fontId="14" fillId="0" borderId="41" xfId="0" applyFont="1" applyBorder="1"/>
    <xf numFmtId="0" fontId="14" fillId="0" borderId="36" xfId="0" applyFont="1" applyBorder="1"/>
    <xf numFmtId="0" fontId="12" fillId="0" borderId="36" xfId="0" applyFont="1" applyBorder="1" applyAlignment="1">
      <alignment horizontal="left" vertical="center" wrapText="1"/>
    </xf>
    <xf numFmtId="0" fontId="12" fillId="5" borderId="50" xfId="0" applyFont="1" applyFill="1" applyBorder="1" applyAlignment="1">
      <alignment horizontal="left" vertical="center"/>
    </xf>
    <xf numFmtId="1" fontId="5" fillId="2" borderId="54" xfId="0" applyNumberFormat="1" applyFont="1" applyFill="1" applyBorder="1" applyAlignment="1">
      <alignment horizontal="center"/>
    </xf>
    <xf numFmtId="164" fontId="5" fillId="8" borderId="54" xfId="0" applyNumberFormat="1" applyFont="1" applyFill="1" applyBorder="1" applyAlignment="1">
      <alignment horizontal="center"/>
    </xf>
    <xf numFmtId="0" fontId="1" fillId="5" borderId="0" xfId="0" applyFont="1" applyFill="1"/>
    <xf numFmtId="0" fontId="6" fillId="0" borderId="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2" fillId="0" borderId="55" xfId="0" applyFont="1" applyBorder="1" applyAlignment="1">
      <alignment vertical="center"/>
    </xf>
    <xf numFmtId="0" fontId="8" fillId="0" borderId="35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2" fillId="2" borderId="27" xfId="0" applyFont="1" applyFill="1" applyBorder="1" applyAlignment="1">
      <alignment vertical="center"/>
    </xf>
    <xf numFmtId="0" fontId="8" fillId="0" borderId="31" xfId="0" applyFont="1" applyBorder="1" applyAlignment="1">
      <alignment horizontal="center"/>
    </xf>
    <xf numFmtId="1" fontId="5" fillId="2" borderId="60" xfId="0" applyNumberFormat="1" applyFont="1" applyFill="1" applyBorder="1" applyAlignment="1">
      <alignment horizontal="center"/>
    </xf>
    <xf numFmtId="0" fontId="2" fillId="0" borderId="69" xfId="0" applyFont="1" applyBorder="1" applyAlignment="1">
      <alignment vertical="center"/>
    </xf>
    <xf numFmtId="0" fontId="8" fillId="0" borderId="23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11" fillId="6" borderId="46" xfId="0" applyFont="1" applyFill="1" applyBorder="1"/>
    <xf numFmtId="0" fontId="11" fillId="6" borderId="76" xfId="0" applyFont="1" applyFill="1" applyBorder="1"/>
    <xf numFmtId="0" fontId="10" fillId="0" borderId="77" xfId="0" applyFont="1" applyBorder="1" applyAlignment="1">
      <alignment horizontal="left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left" vertical="center"/>
    </xf>
    <xf numFmtId="1" fontId="5" fillId="8" borderId="80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5" fillId="8" borderId="51" xfId="0" applyFont="1" applyFill="1" applyBorder="1" applyAlignment="1">
      <alignment horizontal="right" vertical="center"/>
    </xf>
    <xf numFmtId="0" fontId="3" fillId="8" borderId="52" xfId="0" applyFont="1" applyFill="1" applyBorder="1" applyAlignment="1">
      <alignment horizontal="right"/>
    </xf>
    <xf numFmtId="0" fontId="3" fillId="8" borderId="53" xfId="0" applyFont="1" applyFill="1" applyBorder="1" applyAlignment="1">
      <alignment horizontal="right"/>
    </xf>
    <xf numFmtId="1" fontId="5" fillId="2" borderId="47" xfId="0" applyNumberFormat="1" applyFont="1" applyFill="1" applyBorder="1" applyAlignment="1">
      <alignment horizontal="center"/>
    </xf>
    <xf numFmtId="1" fontId="5" fillId="2" borderId="45" xfId="0" applyNumberFormat="1" applyFont="1" applyFill="1" applyBorder="1" applyAlignment="1">
      <alignment horizontal="center"/>
    </xf>
    <xf numFmtId="1" fontId="5" fillId="2" borderId="57" xfId="0" applyNumberFormat="1" applyFont="1" applyFill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wrapText="1"/>
    </xf>
    <xf numFmtId="0" fontId="10" fillId="0" borderId="59" xfId="0" applyFont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/>
    </xf>
    <xf numFmtId="0" fontId="11" fillId="6" borderId="47" xfId="0" applyFont="1" applyFill="1" applyBorder="1" applyAlignment="1">
      <alignment horizontal="center"/>
    </xf>
    <xf numFmtId="0" fontId="11" fillId="6" borderId="45" xfId="0" applyFont="1" applyFill="1" applyBorder="1" applyAlignment="1">
      <alignment horizontal="center"/>
    </xf>
    <xf numFmtId="0" fontId="11" fillId="6" borderId="57" xfId="0" applyFont="1" applyFill="1" applyBorder="1" applyAlignment="1">
      <alignment horizontal="center"/>
    </xf>
    <xf numFmtId="0" fontId="13" fillId="0" borderId="4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8" fillId="5" borderId="33" xfId="0" applyFont="1" applyFill="1" applyBorder="1" applyAlignment="1">
      <alignment horizontal="center" wrapText="1"/>
    </xf>
    <xf numFmtId="0" fontId="8" fillId="5" borderId="34" xfId="0" applyFont="1" applyFill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9" fillId="0" borderId="41" xfId="0" applyFont="1" applyBorder="1"/>
    <xf numFmtId="0" fontId="9" fillId="0" borderId="37" xfId="0" applyFont="1" applyBorder="1"/>
    <xf numFmtId="0" fontId="9" fillId="6" borderId="42" xfId="0" applyFont="1" applyFill="1" applyBorder="1" applyAlignment="1">
      <alignment horizontal="center"/>
    </xf>
    <xf numFmtId="0" fontId="9" fillId="6" borderId="43" xfId="0" applyFont="1" applyFill="1" applyBorder="1" applyAlignment="1">
      <alignment horizontal="center"/>
    </xf>
    <xf numFmtId="0" fontId="9" fillId="6" borderId="44" xfId="0" applyFont="1" applyFill="1" applyBorder="1" applyAlignment="1">
      <alignment horizontal="center"/>
    </xf>
    <xf numFmtId="0" fontId="11" fillId="2" borderId="47" xfId="0" applyFont="1" applyFill="1" applyBorder="1" applyAlignment="1">
      <alignment horizontal="center"/>
    </xf>
    <xf numFmtId="0" fontId="11" fillId="2" borderId="57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8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8" fillId="0" borderId="33" xfId="0" applyFont="1" applyBorder="1" applyAlignment="1">
      <alignment horizontal="center" wrapText="1"/>
    </xf>
    <xf numFmtId="0" fontId="9" fillId="0" borderId="34" xfId="0" applyFont="1" applyBorder="1"/>
    <xf numFmtId="0" fontId="9" fillId="0" borderId="35" xfId="0" applyFont="1" applyBorder="1"/>
    <xf numFmtId="0" fontId="6" fillId="0" borderId="8" xfId="0" applyFont="1" applyBorder="1" applyAlignment="1">
      <alignment horizontal="center" vertical="center"/>
    </xf>
    <xf numFmtId="0" fontId="3" fillId="0" borderId="9" xfId="0" applyFont="1" applyBorder="1"/>
    <xf numFmtId="0" fontId="3" fillId="0" borderId="13" xfId="0" applyFont="1" applyBorder="1"/>
    <xf numFmtId="0" fontId="6" fillId="0" borderId="9" xfId="0" applyFont="1" applyBorder="1" applyAlignment="1">
      <alignment horizontal="center" vertical="center"/>
    </xf>
    <xf numFmtId="0" fontId="7" fillId="4" borderId="20" xfId="0" applyFont="1" applyFill="1" applyBorder="1" applyAlignment="1">
      <alignment horizontal="left" vertical="center"/>
    </xf>
    <xf numFmtId="0" fontId="7" fillId="4" borderId="21" xfId="0" applyFont="1" applyFill="1" applyBorder="1" applyAlignment="1">
      <alignment horizontal="left" vertical="center"/>
    </xf>
    <xf numFmtId="0" fontId="16" fillId="6" borderId="2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/>
    </xf>
    <xf numFmtId="0" fontId="3" fillId="6" borderId="68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14" xfId="0" applyFont="1" applyBorder="1"/>
    <xf numFmtId="0" fontId="6" fillId="0" borderId="11" xfId="0" applyFont="1" applyBorder="1" applyAlignment="1">
      <alignment horizontal="center" vertical="center" wrapText="1"/>
    </xf>
    <xf numFmtId="0" fontId="3" fillId="0" borderId="15" xfId="0" applyFont="1" applyBorder="1"/>
    <xf numFmtId="0" fontId="6" fillId="0" borderId="13" xfId="0" applyFont="1" applyBorder="1" applyAlignment="1">
      <alignment horizontal="center" vertical="center" wrapText="1"/>
    </xf>
    <xf numFmtId="0" fontId="3" fillId="0" borderId="66" xfId="0" applyFont="1" applyBorder="1"/>
    <xf numFmtId="0" fontId="6" fillId="0" borderId="65" xfId="0" applyFont="1" applyBorder="1" applyAlignment="1">
      <alignment horizontal="center" vertical="center" wrapText="1"/>
    </xf>
    <xf numFmtId="0" fontId="3" fillId="0" borderId="67" xfId="0" applyFont="1" applyBorder="1"/>
    <xf numFmtId="0" fontId="6" fillId="0" borderId="12" xfId="0" applyFont="1" applyBorder="1" applyAlignment="1">
      <alignment horizontal="center" vertical="center" wrapText="1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61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62" xfId="0" applyFont="1" applyBorder="1"/>
    <xf numFmtId="0" fontId="4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63" xfId="0" applyFont="1" applyBorder="1"/>
    <xf numFmtId="0" fontId="5" fillId="0" borderId="5" xfId="0" applyFont="1" applyBorder="1" applyAlignment="1">
      <alignment horizontal="center" vertical="center"/>
    </xf>
    <xf numFmtId="0" fontId="3" fillId="0" borderId="7" xfId="0" applyFont="1" applyBorder="1"/>
    <xf numFmtId="0" fontId="3" fillId="0" borderId="6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46"/>
  <sheetViews>
    <sheetView tabSelected="1" topLeftCell="A20" zoomScale="90" zoomScaleNormal="90" workbookViewId="0">
      <selection activeCell="V27" sqref="V27"/>
    </sheetView>
  </sheetViews>
  <sheetFormatPr defaultColWidth="9" defaultRowHeight="15" customHeight="1"/>
  <cols>
    <col min="1" max="1" width="33.75" style="1" customWidth="1"/>
    <col min="2" max="2" width="13.75" style="1" customWidth="1"/>
    <col min="3" max="3" width="9" style="1"/>
    <col min="4" max="4" width="6.5" style="1" customWidth="1"/>
    <col min="5" max="5" width="0.25" style="1" hidden="1" customWidth="1"/>
    <col min="6" max="6" width="5.25" style="1" hidden="1" customWidth="1"/>
    <col min="7" max="7" width="6.125" style="2" customWidth="1"/>
    <col min="8" max="8" width="6" style="1" customWidth="1"/>
    <col min="9" max="9" width="6.625" style="1" customWidth="1"/>
    <col min="10" max="10" width="7.25" style="2" customWidth="1"/>
    <col min="11" max="11" width="6.625" style="1" customWidth="1"/>
    <col min="12" max="12" width="7.125" style="1" customWidth="1"/>
    <col min="13" max="13" width="6.75" style="2" customWidth="1"/>
    <col min="14" max="15" width="6.125" style="1" customWidth="1"/>
    <col min="16" max="16" width="6.25" style="1" customWidth="1"/>
    <col min="17" max="17" width="6.125" style="1" customWidth="1"/>
    <col min="18" max="18" width="5.75" style="1" customWidth="1"/>
    <col min="19" max="19" width="6.75" style="1" customWidth="1"/>
    <col min="20" max="20" width="7.25" style="1" customWidth="1"/>
    <col min="21" max="21" width="8.25" style="1" customWidth="1"/>
    <col min="22" max="16384" width="9" style="1"/>
  </cols>
  <sheetData>
    <row r="1" spans="1:21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7"/>
    </row>
    <row r="2" spans="1:21">
      <c r="A2" s="148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50"/>
    </row>
    <row r="3" spans="1:21">
      <c r="A3" s="151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3"/>
    </row>
    <row r="4" spans="1:21">
      <c r="A4" s="154" t="s">
        <v>3</v>
      </c>
      <c r="B4" s="152"/>
      <c r="C4" s="152"/>
      <c r="D4" s="152"/>
      <c r="E4" s="152"/>
      <c r="F4" s="155"/>
      <c r="G4" s="124" t="s">
        <v>4</v>
      </c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4"/>
      <c r="U4" s="156"/>
    </row>
    <row r="5" spans="1:21">
      <c r="A5" s="133" t="s">
        <v>5</v>
      </c>
      <c r="B5" s="135" t="s">
        <v>6</v>
      </c>
      <c r="C5" s="141" t="s">
        <v>7</v>
      </c>
      <c r="D5" s="125"/>
      <c r="E5" s="125"/>
      <c r="F5" s="126"/>
      <c r="G5" s="124" t="s">
        <v>8</v>
      </c>
      <c r="H5" s="125"/>
      <c r="I5" s="126"/>
      <c r="J5" s="124" t="s">
        <v>9</v>
      </c>
      <c r="K5" s="125"/>
      <c r="L5" s="126"/>
      <c r="M5" s="124" t="s">
        <v>10</v>
      </c>
      <c r="N5" s="125"/>
      <c r="O5" s="126"/>
      <c r="P5" s="124" t="s">
        <v>11</v>
      </c>
      <c r="Q5" s="127"/>
      <c r="R5" s="125"/>
      <c r="S5" s="126"/>
      <c r="T5" s="137" t="s">
        <v>12</v>
      </c>
      <c r="U5" s="139" t="s">
        <v>13</v>
      </c>
    </row>
    <row r="6" spans="1:21" ht="38.25">
      <c r="A6" s="134"/>
      <c r="B6" s="136"/>
      <c r="C6" s="142"/>
      <c r="D6" s="143"/>
      <c r="E6" s="143"/>
      <c r="F6" s="144"/>
      <c r="G6" s="3" t="s">
        <v>14</v>
      </c>
      <c r="H6" s="4" t="s">
        <v>15</v>
      </c>
      <c r="I6" s="46" t="s">
        <v>16</v>
      </c>
      <c r="J6" s="3" t="s">
        <v>14</v>
      </c>
      <c r="K6" s="4" t="s">
        <v>15</v>
      </c>
      <c r="L6" s="46" t="s">
        <v>16</v>
      </c>
      <c r="M6" s="3" t="s">
        <v>14</v>
      </c>
      <c r="N6" s="4" t="s">
        <v>15</v>
      </c>
      <c r="O6" s="46" t="s">
        <v>16</v>
      </c>
      <c r="P6" s="4" t="s">
        <v>15</v>
      </c>
      <c r="Q6" s="46" t="s">
        <v>16</v>
      </c>
      <c r="R6" s="4" t="s">
        <v>15</v>
      </c>
      <c r="S6" s="46" t="s">
        <v>16</v>
      </c>
      <c r="T6" s="138"/>
      <c r="U6" s="140"/>
    </row>
    <row r="7" spans="1:21" ht="47.25" customHeight="1">
      <c r="A7" s="128" t="s">
        <v>17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30"/>
      <c r="Q7" s="130"/>
      <c r="R7" s="131"/>
      <c r="S7" s="131"/>
      <c r="T7" s="131"/>
      <c r="U7" s="132"/>
    </row>
    <row r="8" spans="1:21" ht="26.25" customHeight="1">
      <c r="A8" s="5" t="s">
        <v>18</v>
      </c>
      <c r="B8" s="6" t="s">
        <v>19</v>
      </c>
      <c r="C8" s="91" t="s">
        <v>20</v>
      </c>
      <c r="D8" s="92"/>
      <c r="E8" s="92"/>
      <c r="F8" s="93"/>
      <c r="G8" s="7">
        <v>4</v>
      </c>
      <c r="H8" s="8">
        <v>30</v>
      </c>
      <c r="I8" s="47">
        <v>60</v>
      </c>
      <c r="J8" s="48"/>
      <c r="K8" s="12"/>
      <c r="L8" s="12"/>
      <c r="M8" s="48"/>
      <c r="N8" s="12"/>
      <c r="O8" s="49"/>
      <c r="P8" s="50"/>
      <c r="Q8" s="62"/>
      <c r="R8" s="63"/>
      <c r="S8" s="64"/>
      <c r="T8" s="65">
        <f>SUM(H8,)</f>
        <v>30</v>
      </c>
      <c r="U8" s="65">
        <f>SUM(G8,J8,M8,Q8,)</f>
        <v>4</v>
      </c>
    </row>
    <row r="9" spans="1:21" ht="45">
      <c r="A9" s="9" t="s">
        <v>21</v>
      </c>
      <c r="B9" s="10" t="s">
        <v>22</v>
      </c>
      <c r="C9" s="91" t="s">
        <v>20</v>
      </c>
      <c r="D9" s="92"/>
      <c r="E9" s="92"/>
      <c r="F9" s="93"/>
      <c r="G9" s="11">
        <v>5</v>
      </c>
      <c r="H9" s="12">
        <v>30</v>
      </c>
      <c r="I9" s="51">
        <v>95</v>
      </c>
      <c r="J9" s="14"/>
      <c r="K9" s="52"/>
      <c r="L9" s="52"/>
      <c r="M9" s="11"/>
      <c r="N9" s="53"/>
      <c r="O9" s="54"/>
      <c r="P9" s="55"/>
      <c r="Q9" s="66"/>
      <c r="R9" s="67"/>
      <c r="S9" s="68"/>
      <c r="T9" s="65">
        <f>SUM(H9,)</f>
        <v>30</v>
      </c>
      <c r="U9" s="65">
        <f t="shared" ref="U9:U11" si="0">SUM(G9,J9,M9,Q9,)</f>
        <v>5</v>
      </c>
    </row>
    <row r="10" spans="1:21" ht="35.25" customHeight="1">
      <c r="A10" s="13" t="s">
        <v>23</v>
      </c>
      <c r="B10" s="10" t="s">
        <v>19</v>
      </c>
      <c r="C10" s="121" t="s">
        <v>18</v>
      </c>
      <c r="D10" s="122"/>
      <c r="E10" s="122"/>
      <c r="F10" s="123"/>
      <c r="G10" s="11"/>
      <c r="H10" s="12"/>
      <c r="I10" s="51"/>
      <c r="J10" s="11">
        <v>4</v>
      </c>
      <c r="K10" s="53">
        <v>30</v>
      </c>
      <c r="L10" s="53">
        <v>60</v>
      </c>
      <c r="M10" s="14"/>
      <c r="N10" s="52"/>
      <c r="O10" s="56"/>
      <c r="P10" s="55"/>
      <c r="Q10" s="66"/>
      <c r="R10" s="67"/>
      <c r="S10" s="68"/>
      <c r="T10" s="65">
        <f>SUM(H10,I10,K10,)</f>
        <v>30</v>
      </c>
      <c r="U10" s="65">
        <f t="shared" si="0"/>
        <v>4</v>
      </c>
    </row>
    <row r="11" spans="1:21" ht="42.75" customHeight="1">
      <c r="A11" s="13" t="s">
        <v>24</v>
      </c>
      <c r="B11" s="10" t="s">
        <v>25</v>
      </c>
      <c r="C11" s="118" t="s">
        <v>26</v>
      </c>
      <c r="D11" s="119"/>
      <c r="E11" s="119"/>
      <c r="F11" s="120"/>
      <c r="G11" s="14"/>
      <c r="H11" s="8"/>
      <c r="I11" s="57"/>
      <c r="J11" s="11">
        <v>5</v>
      </c>
      <c r="K11" s="53">
        <v>30</v>
      </c>
      <c r="L11" s="53">
        <v>95</v>
      </c>
      <c r="M11" s="11"/>
      <c r="N11" s="53"/>
      <c r="O11" s="54"/>
      <c r="P11" s="55"/>
      <c r="Q11" s="66"/>
      <c r="R11" s="67"/>
      <c r="S11" s="68"/>
      <c r="T11" s="65">
        <f>SUM(H11,I11,K11,L1)</f>
        <v>30</v>
      </c>
      <c r="U11" s="65">
        <f t="shared" si="0"/>
        <v>5</v>
      </c>
    </row>
    <row r="12" spans="1:21" ht="90.6" customHeight="1">
      <c r="A12" s="13" t="s">
        <v>27</v>
      </c>
      <c r="B12" s="10" t="s">
        <v>19</v>
      </c>
      <c r="C12" s="118" t="s">
        <v>28</v>
      </c>
      <c r="D12" s="119"/>
      <c r="E12" s="119"/>
      <c r="F12" s="120"/>
      <c r="G12" s="11"/>
      <c r="H12" s="12"/>
      <c r="I12" s="51"/>
      <c r="J12" s="14"/>
      <c r="K12" s="52"/>
      <c r="L12" s="52"/>
      <c r="M12" s="11">
        <v>6</v>
      </c>
      <c r="N12" s="53">
        <v>45</v>
      </c>
      <c r="O12" s="51">
        <v>105</v>
      </c>
      <c r="P12" s="58"/>
      <c r="Q12" s="63"/>
      <c r="R12" s="53"/>
      <c r="S12" s="68"/>
      <c r="T12" s="65">
        <f>SUM(H12,I12,K12,L12,N12,O1)</f>
        <v>45</v>
      </c>
      <c r="U12" s="69">
        <f>SUM(G12,J12,M12,P12)</f>
        <v>6</v>
      </c>
    </row>
    <row r="13" spans="1:21" ht="15.75">
      <c r="A13" s="15" t="s">
        <v>29</v>
      </c>
      <c r="B13" s="16" t="s">
        <v>19</v>
      </c>
      <c r="C13" s="91" t="s">
        <v>20</v>
      </c>
      <c r="D13" s="92"/>
      <c r="E13" s="92"/>
      <c r="F13" s="93"/>
      <c r="G13" s="11">
        <v>4</v>
      </c>
      <c r="H13" s="12">
        <v>30</v>
      </c>
      <c r="I13" s="51">
        <v>60</v>
      </c>
      <c r="J13" s="11"/>
      <c r="K13" s="53"/>
      <c r="L13" s="53"/>
      <c r="M13" s="14"/>
      <c r="N13" s="52"/>
      <c r="O13" s="57"/>
      <c r="P13" s="58"/>
      <c r="Q13" s="67"/>
      <c r="R13" s="53"/>
      <c r="S13" s="68"/>
      <c r="T13" s="65">
        <f>SUM(H13,)</f>
        <v>30</v>
      </c>
      <c r="U13" s="70">
        <f>SUM(G13,J13,M13,P13)</f>
        <v>4</v>
      </c>
    </row>
    <row r="14" spans="1:21" ht="43.9" customHeight="1">
      <c r="A14" s="15" t="s">
        <v>30</v>
      </c>
      <c r="B14" s="16" t="s">
        <v>19</v>
      </c>
      <c r="C14" s="118" t="s">
        <v>31</v>
      </c>
      <c r="D14" s="119"/>
      <c r="E14" s="119"/>
      <c r="F14" s="120"/>
      <c r="G14" s="7"/>
      <c r="H14" s="12"/>
      <c r="I14" s="51"/>
      <c r="J14" s="7">
        <v>4</v>
      </c>
      <c r="K14" s="53">
        <v>30</v>
      </c>
      <c r="L14" s="53">
        <v>60</v>
      </c>
      <c r="M14" s="59"/>
      <c r="N14" s="53"/>
      <c r="O14" s="51"/>
      <c r="P14" s="58"/>
      <c r="Q14" s="67"/>
      <c r="R14" s="53"/>
      <c r="S14" s="68"/>
      <c r="T14" s="65">
        <f>SUM(H14,K14)</f>
        <v>30</v>
      </c>
      <c r="U14" s="70">
        <f>SUM(G14,J14,M14,P14)</f>
        <v>4</v>
      </c>
    </row>
    <row r="15" spans="1:21" ht="30">
      <c r="A15" s="15" t="s">
        <v>32</v>
      </c>
      <c r="B15" s="16" t="s">
        <v>62</v>
      </c>
      <c r="C15" s="107" t="s">
        <v>20</v>
      </c>
      <c r="D15" s="108"/>
      <c r="E15" s="17"/>
      <c r="F15" s="18"/>
      <c r="G15" s="11">
        <v>6</v>
      </c>
      <c r="H15" s="12">
        <v>45</v>
      </c>
      <c r="I15" s="51">
        <v>105</v>
      </c>
      <c r="J15" s="22"/>
      <c r="K15" s="53"/>
      <c r="L15" s="53"/>
      <c r="M15" s="11"/>
      <c r="N15" s="53"/>
      <c r="O15" s="51"/>
      <c r="P15" s="60"/>
      <c r="Q15" s="67"/>
      <c r="R15" s="53"/>
      <c r="S15" s="68"/>
      <c r="T15" s="65">
        <f>SUM(H15)</f>
        <v>45</v>
      </c>
      <c r="U15" s="70">
        <f t="shared" ref="U15:U23" si="1">SUM(G15,J15,M15,P15)</f>
        <v>6</v>
      </c>
    </row>
    <row r="16" spans="1:21" ht="30">
      <c r="A16" s="15" t="s">
        <v>33</v>
      </c>
      <c r="B16" s="16" t="s">
        <v>63</v>
      </c>
      <c r="C16" s="107" t="s">
        <v>20</v>
      </c>
      <c r="D16" s="108"/>
      <c r="E16" s="17"/>
      <c r="F16" s="18"/>
      <c r="G16" s="11">
        <v>4</v>
      </c>
      <c r="H16" s="12">
        <v>30</v>
      </c>
      <c r="I16" s="51">
        <v>60</v>
      </c>
      <c r="J16" s="22"/>
      <c r="K16" s="53"/>
      <c r="L16" s="53"/>
      <c r="M16" s="11"/>
      <c r="N16" s="53"/>
      <c r="O16" s="51"/>
      <c r="P16" s="60"/>
      <c r="Q16" s="67"/>
      <c r="R16" s="53"/>
      <c r="S16" s="68"/>
      <c r="T16" s="65">
        <f>SUM(H16)</f>
        <v>30</v>
      </c>
      <c r="U16" s="70">
        <f t="shared" si="1"/>
        <v>4</v>
      </c>
    </row>
    <row r="17" spans="1:24" ht="52.9" customHeight="1">
      <c r="A17" s="15" t="s">
        <v>34</v>
      </c>
      <c r="B17" s="16" t="s">
        <v>62</v>
      </c>
      <c r="C17" s="107" t="s">
        <v>35</v>
      </c>
      <c r="D17" s="108"/>
      <c r="E17" s="17"/>
      <c r="F17" s="18"/>
      <c r="G17" s="11"/>
      <c r="H17" s="12"/>
      <c r="I17" s="51"/>
      <c r="J17" s="11">
        <v>6</v>
      </c>
      <c r="K17" s="53">
        <v>45</v>
      </c>
      <c r="L17" s="53">
        <v>105</v>
      </c>
      <c r="M17" s="11"/>
      <c r="N17" s="53"/>
      <c r="O17" s="51"/>
      <c r="P17" s="60"/>
      <c r="Q17" s="67"/>
      <c r="R17" s="53"/>
      <c r="S17" s="68"/>
      <c r="T17" s="65">
        <f>SUM(H17,I17,K17,N17)</f>
        <v>45</v>
      </c>
      <c r="U17" s="70">
        <f t="shared" si="1"/>
        <v>6</v>
      </c>
    </row>
    <row r="18" spans="1:24" ht="58.15" customHeight="1">
      <c r="A18" s="15" t="s">
        <v>36</v>
      </c>
      <c r="B18" s="19" t="s">
        <v>63</v>
      </c>
      <c r="C18" s="107" t="s">
        <v>37</v>
      </c>
      <c r="D18" s="108"/>
      <c r="E18" s="17"/>
      <c r="F18" s="18"/>
      <c r="G18" s="11"/>
      <c r="H18" s="12"/>
      <c r="I18" s="51"/>
      <c r="J18" s="11">
        <v>4</v>
      </c>
      <c r="K18" s="53">
        <v>30</v>
      </c>
      <c r="L18" s="53">
        <v>60</v>
      </c>
      <c r="M18" s="11"/>
      <c r="N18" s="53"/>
      <c r="O18" s="51"/>
      <c r="P18" s="60"/>
      <c r="Q18" s="67"/>
      <c r="R18" s="53"/>
      <c r="S18" s="68"/>
      <c r="T18" s="65">
        <f>SUM(H18,I18,K18,)</f>
        <v>30</v>
      </c>
      <c r="U18" s="70">
        <f t="shared" si="1"/>
        <v>4</v>
      </c>
    </row>
    <row r="19" spans="1:24" ht="49.9" customHeight="1">
      <c r="A19" s="15" t="s">
        <v>38</v>
      </c>
      <c r="B19" s="19" t="s">
        <v>62</v>
      </c>
      <c r="C19" s="107" t="s">
        <v>39</v>
      </c>
      <c r="D19" s="108"/>
      <c r="E19" s="17"/>
      <c r="F19" s="18"/>
      <c r="G19" s="11"/>
      <c r="H19" s="12"/>
      <c r="I19" s="51"/>
      <c r="J19" s="22"/>
      <c r="K19" s="53"/>
      <c r="L19" s="53"/>
      <c r="M19" s="11">
        <v>6</v>
      </c>
      <c r="N19" s="53">
        <v>45</v>
      </c>
      <c r="O19" s="51">
        <v>105</v>
      </c>
      <c r="P19" s="60"/>
      <c r="Q19" s="67"/>
      <c r="R19" s="53"/>
      <c r="S19" s="68"/>
      <c r="T19" s="65">
        <f>SUM(H19,I19,K19,N19)</f>
        <v>45</v>
      </c>
      <c r="U19" s="70">
        <f t="shared" si="1"/>
        <v>6</v>
      </c>
    </row>
    <row r="20" spans="1:24" ht="51" customHeight="1">
      <c r="A20" s="15" t="s">
        <v>40</v>
      </c>
      <c r="B20" s="19" t="s">
        <v>63</v>
      </c>
      <c r="C20" s="107" t="s">
        <v>36</v>
      </c>
      <c r="D20" s="108"/>
      <c r="E20" s="17"/>
      <c r="F20" s="18"/>
      <c r="G20" s="11"/>
      <c r="H20" s="12"/>
      <c r="I20" s="51"/>
      <c r="J20" s="22"/>
      <c r="K20" s="53"/>
      <c r="L20" s="53"/>
      <c r="M20" s="11">
        <v>4</v>
      </c>
      <c r="N20" s="53">
        <v>15</v>
      </c>
      <c r="O20" s="51">
        <v>60</v>
      </c>
      <c r="P20" s="60"/>
      <c r="Q20" s="67"/>
      <c r="R20" s="53"/>
      <c r="S20" s="68"/>
      <c r="T20" s="65">
        <f t="shared" ref="T20" si="2">SUM(H20,I20,K20,N20)</f>
        <v>15</v>
      </c>
      <c r="U20" s="70">
        <f t="shared" si="1"/>
        <v>4</v>
      </c>
    </row>
    <row r="21" spans="1:24" ht="30">
      <c r="A21" s="20" t="s">
        <v>41</v>
      </c>
      <c r="B21" s="16" t="s">
        <v>65</v>
      </c>
      <c r="C21" s="107" t="s">
        <v>20</v>
      </c>
      <c r="D21" s="108"/>
      <c r="E21" s="108"/>
      <c r="F21" s="18"/>
      <c r="G21" s="11">
        <v>9</v>
      </c>
      <c r="H21" s="12"/>
      <c r="I21" s="51"/>
      <c r="J21" s="22"/>
      <c r="K21" s="53"/>
      <c r="L21" s="53"/>
      <c r="M21" s="11"/>
      <c r="N21" s="53"/>
      <c r="O21" s="51"/>
      <c r="P21" s="60"/>
      <c r="Q21" s="67"/>
      <c r="R21" s="53"/>
      <c r="S21" s="68"/>
      <c r="T21" s="65">
        <f t="shared" ref="T21:T23" si="3">SUM(H21,I21,K21,N21,O21,R21,S21)</f>
        <v>0</v>
      </c>
      <c r="U21" s="70">
        <f t="shared" si="1"/>
        <v>9</v>
      </c>
    </row>
    <row r="22" spans="1:24" ht="30">
      <c r="A22" s="20" t="s">
        <v>42</v>
      </c>
      <c r="B22" s="16" t="s">
        <v>65</v>
      </c>
      <c r="C22" s="107" t="s">
        <v>41</v>
      </c>
      <c r="D22" s="108"/>
      <c r="E22" s="108"/>
      <c r="F22" s="18"/>
      <c r="G22" s="11"/>
      <c r="H22" s="12"/>
      <c r="I22" s="51"/>
      <c r="J22" s="22"/>
      <c r="K22" s="53"/>
      <c r="L22" s="53"/>
      <c r="M22" s="11">
        <v>9</v>
      </c>
      <c r="N22" s="53"/>
      <c r="O22" s="51"/>
      <c r="P22" s="60"/>
      <c r="Q22" s="67"/>
      <c r="R22" s="53"/>
      <c r="S22" s="68"/>
      <c r="T22" s="65">
        <f t="shared" ref="T22" si="4">SUM(H22,I22,K22,N22,O22,R22,S22)</f>
        <v>0</v>
      </c>
      <c r="U22" s="70">
        <f t="shared" si="1"/>
        <v>9</v>
      </c>
    </row>
    <row r="23" spans="1:24" ht="15.75">
      <c r="A23" s="21" t="s">
        <v>43</v>
      </c>
      <c r="B23" s="19"/>
      <c r="C23" s="107" t="s">
        <v>20</v>
      </c>
      <c r="D23" s="108"/>
      <c r="E23" s="108"/>
      <c r="F23" s="18"/>
      <c r="G23" s="22"/>
      <c r="H23" s="12"/>
      <c r="I23" s="51"/>
      <c r="J23" s="22"/>
      <c r="K23" s="53"/>
      <c r="L23" s="53"/>
      <c r="M23" s="11"/>
      <c r="N23" s="53"/>
      <c r="O23" s="51"/>
      <c r="P23" s="60">
        <v>10</v>
      </c>
      <c r="Q23" s="67"/>
      <c r="R23" s="53"/>
      <c r="S23" s="68"/>
      <c r="T23" s="65">
        <f t="shared" si="3"/>
        <v>0</v>
      </c>
      <c r="U23" s="70">
        <f t="shared" si="1"/>
        <v>10</v>
      </c>
    </row>
    <row r="24" spans="1:24" ht="15.75">
      <c r="A24" s="23"/>
      <c r="B24" s="24"/>
      <c r="C24" s="109"/>
      <c r="D24" s="110"/>
      <c r="E24" s="110"/>
      <c r="F24" s="111"/>
      <c r="G24" s="22"/>
      <c r="H24" s="12"/>
      <c r="I24" s="51"/>
      <c r="J24" s="22"/>
      <c r="K24" s="53"/>
      <c r="L24" s="53"/>
      <c r="M24" s="22"/>
      <c r="N24" s="53"/>
      <c r="O24" s="51"/>
      <c r="P24" s="11">
        <v>20</v>
      </c>
      <c r="Q24" s="67"/>
      <c r="R24" s="53"/>
      <c r="S24" s="68"/>
      <c r="T24" s="65">
        <f t="shared" ref="T24" si="5">SUM(H24,I24,K24,N24,O24,R24,S24)</f>
        <v>0</v>
      </c>
      <c r="U24" s="70">
        <f t="shared" ref="U24" si="6">SUM(G24,J24,M24,P24)</f>
        <v>20</v>
      </c>
    </row>
    <row r="25" spans="1:24" ht="19.5">
      <c r="A25" s="25"/>
      <c r="B25" s="26"/>
      <c r="C25" s="112"/>
      <c r="D25" s="113"/>
      <c r="E25" s="114"/>
      <c r="F25" s="27"/>
      <c r="G25" s="28">
        <f>SUM(G8:G24)</f>
        <v>32</v>
      </c>
      <c r="H25" s="29">
        <f>SUM(H8,H9,H10,H11,H12,H13,H14,H24)</f>
        <v>90</v>
      </c>
      <c r="I25" s="29">
        <f>SUM(I8,I9,I10,I11,I12,I13,I14,I24)</f>
        <v>215</v>
      </c>
      <c r="J25" s="28">
        <f>SUM(J8:J24)</f>
        <v>23</v>
      </c>
      <c r="K25" s="29">
        <f>SUM(K8,K9,K10,K11,K12,K13,K14,K24)</f>
        <v>90</v>
      </c>
      <c r="L25" s="29">
        <f>SUM(L8,L9,L10,L11,L12,L13,L14,L24)</f>
        <v>215</v>
      </c>
      <c r="M25" s="28">
        <f>SUM(M8:M24)</f>
        <v>25</v>
      </c>
      <c r="N25" s="29">
        <f>SUM(N8,N9,N10,N11,N12,N13,N14,N24)</f>
        <v>45</v>
      </c>
      <c r="O25" s="29">
        <f>SUM(O8,O9,O10,O11,O12,O13,O14,O24)</f>
        <v>105</v>
      </c>
      <c r="P25" s="115">
        <f>SUM(P8:P24)</f>
        <v>30</v>
      </c>
      <c r="Q25" s="116"/>
      <c r="R25" s="29">
        <f>SUM(R8,R9,R10,R11,R12,R13,R14,R24)</f>
        <v>0</v>
      </c>
      <c r="S25" s="29">
        <f>SUM(S8,S9,S10,S11,S12,S13,S14,S24)</f>
        <v>0</v>
      </c>
      <c r="T25" s="71">
        <f>SUM(T8,T9,T10,T11,T12,T13,T14,T24)</f>
        <v>225</v>
      </c>
      <c r="U25" s="71">
        <f>SUM(U8:U24)</f>
        <v>110</v>
      </c>
      <c r="W25" s="117"/>
      <c r="X25" s="117"/>
    </row>
    <row r="26" spans="1:24" ht="15.75">
      <c r="A26" s="99" t="s">
        <v>44</v>
      </c>
      <c r="B26" s="99"/>
      <c r="C26" s="99"/>
      <c r="D26" s="99"/>
      <c r="E26" s="99"/>
      <c r="F26" s="30"/>
      <c r="G26" s="100" t="s">
        <v>45</v>
      </c>
      <c r="H26" s="101"/>
      <c r="I26" s="101"/>
      <c r="J26" s="101"/>
      <c r="K26" s="101"/>
      <c r="L26" s="101"/>
      <c r="M26" s="102"/>
      <c r="N26" s="100" t="s">
        <v>46</v>
      </c>
      <c r="O26" s="101"/>
      <c r="P26" s="101"/>
      <c r="Q26" s="101"/>
      <c r="R26" s="101"/>
      <c r="S26" s="101"/>
      <c r="T26" s="102"/>
      <c r="U26" s="72">
        <v>10</v>
      </c>
    </row>
    <row r="27" spans="1:24" ht="35.25" customHeight="1">
      <c r="A27" s="31" t="s">
        <v>47</v>
      </c>
      <c r="B27" s="32" t="s">
        <v>48</v>
      </c>
      <c r="C27" s="91" t="s">
        <v>20</v>
      </c>
      <c r="D27" s="92"/>
      <c r="E27" s="92"/>
      <c r="F27" s="93"/>
      <c r="G27" s="103" t="s">
        <v>49</v>
      </c>
      <c r="H27" s="104"/>
      <c r="I27" s="104"/>
      <c r="J27" s="104"/>
      <c r="K27" s="104"/>
      <c r="L27" s="104"/>
      <c r="M27" s="105"/>
      <c r="N27" s="106"/>
      <c r="O27" s="104"/>
      <c r="P27" s="104"/>
      <c r="Q27" s="104"/>
      <c r="R27" s="104"/>
      <c r="S27" s="104"/>
      <c r="T27" s="73">
        <v>15</v>
      </c>
      <c r="U27" s="74">
        <v>2</v>
      </c>
    </row>
    <row r="28" spans="1:24" ht="30.4" customHeight="1">
      <c r="A28" s="33" t="s">
        <v>50</v>
      </c>
      <c r="B28" s="34" t="s">
        <v>48</v>
      </c>
      <c r="C28" s="96" t="s">
        <v>51</v>
      </c>
      <c r="D28" s="97"/>
      <c r="E28" s="97"/>
      <c r="F28" s="97"/>
      <c r="G28" s="82"/>
      <c r="H28" s="82"/>
      <c r="I28" s="82"/>
      <c r="J28" s="82"/>
      <c r="K28" s="82"/>
      <c r="L28" s="82"/>
      <c r="M28" s="98"/>
      <c r="N28" s="82" t="s">
        <v>49</v>
      </c>
      <c r="O28" s="82"/>
      <c r="P28" s="82"/>
      <c r="Q28" s="82"/>
      <c r="R28" s="82"/>
      <c r="S28" s="82"/>
      <c r="T28" s="75">
        <v>15</v>
      </c>
      <c r="U28" s="74">
        <v>2</v>
      </c>
    </row>
    <row r="29" spans="1:24" ht="18" customHeight="1">
      <c r="A29" s="35" t="s">
        <v>64</v>
      </c>
      <c r="B29" s="36" t="s">
        <v>52</v>
      </c>
      <c r="C29" s="91" t="s">
        <v>20</v>
      </c>
      <c r="D29" s="92"/>
      <c r="E29" s="92"/>
      <c r="F29" s="93"/>
      <c r="G29" s="82" t="s">
        <v>49</v>
      </c>
      <c r="H29" s="82"/>
      <c r="I29" s="82"/>
      <c r="J29" s="82"/>
      <c r="K29" s="82"/>
      <c r="L29" s="82"/>
      <c r="M29" s="98"/>
      <c r="N29" s="82" t="s">
        <v>49</v>
      </c>
      <c r="O29" s="82"/>
      <c r="P29" s="82"/>
      <c r="Q29" s="82"/>
      <c r="R29" s="82"/>
      <c r="S29" s="82"/>
      <c r="T29" s="75"/>
      <c r="U29" s="74">
        <v>2</v>
      </c>
    </row>
    <row r="30" spans="1:24" ht="18.75" customHeight="1">
      <c r="A30" s="35" t="s">
        <v>53</v>
      </c>
      <c r="B30" s="36" t="s">
        <v>54</v>
      </c>
      <c r="C30" s="91" t="s">
        <v>20</v>
      </c>
      <c r="D30" s="92"/>
      <c r="E30" s="92"/>
      <c r="F30" s="93"/>
      <c r="G30" s="94"/>
      <c r="H30" s="95"/>
      <c r="I30" s="95"/>
      <c r="J30" s="95"/>
      <c r="K30" s="95"/>
      <c r="L30" s="95"/>
      <c r="M30" s="95"/>
      <c r="N30" s="82" t="s">
        <v>49</v>
      </c>
      <c r="O30" s="82"/>
      <c r="P30" s="82"/>
      <c r="Q30" s="82"/>
      <c r="R30" s="82"/>
      <c r="S30" s="82"/>
      <c r="T30" s="75">
        <v>30</v>
      </c>
      <c r="U30" s="74">
        <v>5</v>
      </c>
    </row>
    <row r="31" spans="1:24" ht="15.75">
      <c r="A31" s="37" t="s">
        <v>55</v>
      </c>
      <c r="B31" s="38" t="s">
        <v>56</v>
      </c>
      <c r="C31" s="89" t="s">
        <v>20</v>
      </c>
      <c r="D31" s="90"/>
      <c r="E31" s="39"/>
      <c r="F31" s="40"/>
      <c r="G31" s="80" t="s">
        <v>49</v>
      </c>
      <c r="H31" s="81"/>
      <c r="I31" s="81"/>
      <c r="J31" s="81"/>
      <c r="K31" s="81"/>
      <c r="L31" s="81"/>
      <c r="M31" s="81"/>
      <c r="N31" s="82"/>
      <c r="O31" s="82"/>
      <c r="P31" s="82"/>
      <c r="Q31" s="82"/>
      <c r="R31" s="82"/>
      <c r="S31" s="82"/>
      <c r="T31" s="75">
        <v>30</v>
      </c>
      <c r="U31" s="74">
        <v>5</v>
      </c>
    </row>
    <row r="32" spans="1:24" ht="15.75">
      <c r="A32" s="35" t="s">
        <v>57</v>
      </c>
      <c r="B32" s="41" t="s">
        <v>58</v>
      </c>
      <c r="C32" s="89" t="s">
        <v>20</v>
      </c>
      <c r="D32" s="90"/>
      <c r="E32" s="39"/>
      <c r="F32" s="40"/>
      <c r="G32" s="80" t="s">
        <v>49</v>
      </c>
      <c r="H32" s="81"/>
      <c r="I32" s="81"/>
      <c r="J32" s="81"/>
      <c r="K32" s="81"/>
      <c r="L32" s="81"/>
      <c r="M32" s="81"/>
      <c r="N32" s="82"/>
      <c r="O32" s="82"/>
      <c r="P32" s="82"/>
      <c r="Q32" s="82"/>
      <c r="R32" s="82"/>
      <c r="S32" s="82"/>
      <c r="T32" s="75">
        <v>15</v>
      </c>
      <c r="U32" s="74">
        <v>5</v>
      </c>
    </row>
    <row r="33" spans="1:21" ht="18.75" customHeight="1">
      <c r="A33" s="42" t="s">
        <v>59</v>
      </c>
      <c r="B33" s="38" t="s">
        <v>56</v>
      </c>
      <c r="C33" s="89" t="s">
        <v>20</v>
      </c>
      <c r="D33" s="90"/>
      <c r="E33" s="39"/>
      <c r="F33" s="40"/>
      <c r="G33" s="80"/>
      <c r="H33" s="81"/>
      <c r="I33" s="81"/>
      <c r="J33" s="81"/>
      <c r="K33" s="81"/>
      <c r="L33" s="81"/>
      <c r="M33" s="81"/>
      <c r="N33" s="82" t="s">
        <v>49</v>
      </c>
      <c r="O33" s="82"/>
      <c r="P33" s="82"/>
      <c r="Q33" s="82"/>
      <c r="R33" s="82"/>
      <c r="S33" s="82"/>
      <c r="T33" s="75">
        <v>30</v>
      </c>
      <c r="U33" s="74">
        <v>5</v>
      </c>
    </row>
    <row r="34" spans="1:21" ht="30">
      <c r="A34" s="33" t="s">
        <v>60</v>
      </c>
      <c r="B34" s="41" t="s">
        <v>66</v>
      </c>
      <c r="C34" s="78" t="s">
        <v>20</v>
      </c>
      <c r="D34" s="79"/>
      <c r="E34" s="79"/>
      <c r="F34" s="40"/>
      <c r="G34" s="80" t="s">
        <v>49</v>
      </c>
      <c r="H34" s="81"/>
      <c r="I34" s="81"/>
      <c r="J34" s="81"/>
      <c r="K34" s="81"/>
      <c r="L34" s="81"/>
      <c r="M34" s="81"/>
      <c r="N34" s="82"/>
      <c r="O34" s="82"/>
      <c r="P34" s="82"/>
      <c r="Q34" s="82"/>
      <c r="R34" s="82"/>
      <c r="S34" s="82"/>
      <c r="T34" s="75">
        <v>15</v>
      </c>
      <c r="U34" s="74">
        <v>2</v>
      </c>
    </row>
    <row r="35" spans="1:21">
      <c r="A35" s="83" t="s">
        <v>61</v>
      </c>
      <c r="B35" s="84"/>
      <c r="C35" s="84"/>
      <c r="D35" s="84"/>
      <c r="E35" s="84"/>
      <c r="F35" s="85"/>
      <c r="G35" s="43">
        <f>SUM(G25,G26)</f>
        <v>32</v>
      </c>
      <c r="H35" s="44">
        <f>SUM(H25,H26)</f>
        <v>90</v>
      </c>
      <c r="I35" s="44">
        <f>SUM(I25,I26)</f>
        <v>215</v>
      </c>
      <c r="J35" s="43">
        <f>SUM(J25,J26,)</f>
        <v>23</v>
      </c>
      <c r="K35" s="44">
        <f>SUM(K25,K26)</f>
        <v>90</v>
      </c>
      <c r="L35" s="44">
        <f>SUM(L25,L26)</f>
        <v>215</v>
      </c>
      <c r="M35" s="61">
        <f>SUM(M25,M26)</f>
        <v>25</v>
      </c>
      <c r="N35" s="86">
        <f>SUM(P8,P9,P10,P11,P12,P13,P14,P24,P26,P23)</f>
        <v>30</v>
      </c>
      <c r="O35" s="87"/>
      <c r="P35" s="87"/>
      <c r="Q35" s="87"/>
      <c r="R35" s="87"/>
      <c r="S35" s="88"/>
      <c r="T35" s="76">
        <f>SUM(T25,T26)</f>
        <v>225</v>
      </c>
      <c r="U35" s="77">
        <f>SUM(U25,U26)</f>
        <v>120</v>
      </c>
    </row>
    <row r="36" spans="1:21"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1:21"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21"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21"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21"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21"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1:21"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1:21"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1:21"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1:21"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1:21"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1:21"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1:21"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4:15"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4:15"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4:15"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4:1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4:15"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4:15"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4:15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4:15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4:15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4:15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4:15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4:15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4:15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4:15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4:1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4:1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4:1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4:1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4:1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4:1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4:1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4:1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4:1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4:1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4:1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4:1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4:1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4:1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4:1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4:1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4:1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4:1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4:15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4:15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4:15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4:15"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4:15"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4:15"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4:15"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4:15"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4:15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4:15"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4:15"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4:15"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4:15"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4:15"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4:15"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4:15"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 spans="4:15"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pans="4:15"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 spans="4:15"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4:15"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4:15"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</row>
    <row r="102" spans="4:15"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</row>
    <row r="103" spans="4:15"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4:15"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4:15"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</row>
    <row r="106" spans="4:15"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</row>
    <row r="107" spans="4:15"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</row>
    <row r="108" spans="4:15"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</row>
    <row r="109" spans="4:15"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</row>
    <row r="110" spans="4:15"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</row>
    <row r="111" spans="4:15"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</row>
    <row r="112" spans="4:15"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</row>
    <row r="113" spans="4:15"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</row>
    <row r="114" spans="4:15"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</row>
    <row r="115" spans="4:15"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</row>
    <row r="116" spans="4:15"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</row>
    <row r="117" spans="4:15"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</row>
    <row r="118" spans="4:15"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</row>
    <row r="119" spans="4:15"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</row>
    <row r="120" spans="4:15"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</row>
    <row r="121" spans="4:15"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</row>
    <row r="122" spans="4:15"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</row>
    <row r="123" spans="4:15"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</row>
    <row r="124" spans="4:15"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</row>
    <row r="125" spans="4:15"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</row>
    <row r="126" spans="4:15"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</row>
    <row r="127" spans="4:15"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</row>
    <row r="128" spans="4:15"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</row>
    <row r="129" spans="4:15"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</row>
    <row r="130" spans="4:15"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</row>
    <row r="131" spans="4:15"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</row>
    <row r="132" spans="4:15"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</row>
    <row r="133" spans="4:15"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</row>
    <row r="134" spans="4:15"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</row>
    <row r="135" spans="4:15"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</row>
    <row r="136" spans="4:15"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</row>
    <row r="137" spans="4:15"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</row>
    <row r="138" spans="4:15"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</row>
    <row r="139" spans="4:15"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</row>
    <row r="140" spans="4:15"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</row>
    <row r="141" spans="4:15"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</row>
    <row r="142" spans="4:15"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</row>
    <row r="143" spans="4:15"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</row>
    <row r="144" spans="4:15"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</row>
    <row r="145" spans="4:15"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</row>
    <row r="146" spans="4:15"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</row>
    <row r="147" spans="4:15"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</row>
    <row r="148" spans="4:15"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</row>
    <row r="149" spans="4:15"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</row>
    <row r="150" spans="4:15"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</row>
    <row r="151" spans="4:15"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</row>
    <row r="152" spans="4:15"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</row>
    <row r="153" spans="4:15"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</row>
    <row r="154" spans="4:15"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</row>
    <row r="155" spans="4:15"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</row>
    <row r="156" spans="4:15"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</row>
    <row r="157" spans="4:15"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</row>
    <row r="158" spans="4:15"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</row>
    <row r="159" spans="4:15"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</row>
    <row r="160" spans="4:15"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</row>
    <row r="161" spans="4:15"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</row>
    <row r="162" spans="4:15"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</row>
    <row r="163" spans="4:15"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</row>
    <row r="164" spans="4:15"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</row>
    <row r="165" spans="4:15"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</row>
    <row r="166" spans="4:15"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</row>
    <row r="167" spans="4:15"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</row>
    <row r="168" spans="4:15"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</row>
    <row r="169" spans="4:15"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</row>
    <row r="170" spans="4:15"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</row>
    <row r="171" spans="4:15"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</row>
    <row r="172" spans="4:15"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</row>
    <row r="173" spans="4:15"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</row>
    <row r="174" spans="4:15"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</row>
    <row r="175" spans="4:15"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</row>
    <row r="176" spans="4:15"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</row>
    <row r="177" spans="4:15"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</row>
    <row r="178" spans="4:15"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</row>
    <row r="179" spans="4:15"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</row>
    <row r="180" spans="4:15"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</row>
    <row r="181" spans="4:15"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</row>
    <row r="182" spans="4:15"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</row>
    <row r="183" spans="4:15"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</row>
    <row r="184" spans="4:15"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</row>
    <row r="185" spans="4:15"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</row>
    <row r="186" spans="4:15"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</row>
    <row r="187" spans="4:15"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</row>
    <row r="188" spans="4:15"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</row>
    <row r="189" spans="4:15"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</row>
    <row r="190" spans="4:15"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</row>
    <row r="191" spans="4:15"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</row>
    <row r="192" spans="4:15"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</row>
    <row r="193" spans="4:15"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</row>
    <row r="194" spans="4:15"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</row>
    <row r="195" spans="4:15"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</row>
    <row r="196" spans="4:15"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</row>
    <row r="197" spans="4:15"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</row>
    <row r="198" spans="4:15"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</row>
    <row r="199" spans="4:15"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</row>
    <row r="200" spans="4:15"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</row>
    <row r="201" spans="4:15"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</row>
    <row r="202" spans="4:15"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</row>
    <row r="203" spans="4:15"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</row>
    <row r="204" spans="4:15"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</row>
    <row r="205" spans="4:15"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</row>
    <row r="206" spans="4:15"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</row>
    <row r="207" spans="4:15"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</row>
    <row r="208" spans="4:15"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</row>
    <row r="209" spans="4:15"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</row>
    <row r="210" spans="4:15"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</row>
    <row r="211" spans="4:15"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</row>
    <row r="212" spans="4:15"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</row>
    <row r="213" spans="4:15"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</row>
    <row r="214" spans="4:15"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</row>
    <row r="215" spans="4:15"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</row>
    <row r="216" spans="4:15"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</row>
    <row r="217" spans="4:15"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</row>
    <row r="218" spans="4:15"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</row>
    <row r="219" spans="4:15"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</row>
    <row r="220" spans="4:15"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</row>
    <row r="221" spans="4:15"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</row>
    <row r="222" spans="4:15"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</row>
    <row r="223" spans="4:15"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</row>
    <row r="224" spans="4:15"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</row>
    <row r="225" spans="4:15"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</row>
    <row r="226" spans="4:15"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</row>
    <row r="227" spans="4:15"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</row>
    <row r="228" spans="4:15"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</row>
    <row r="229" spans="4:15"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</row>
    <row r="230" spans="4:15"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</row>
    <row r="231" spans="4:15"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</row>
    <row r="232" spans="4:15"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</row>
    <row r="233" spans="4:15"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</row>
    <row r="234" spans="4:15"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</row>
    <row r="235" spans="4:15"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</row>
    <row r="236" spans="4:15"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</row>
    <row r="237" spans="4:15"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</row>
    <row r="238" spans="4:15"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</row>
    <row r="239" spans="4:15"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</row>
    <row r="240" spans="4:15"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</row>
    <row r="241" spans="4:15"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</row>
    <row r="242" spans="4:15"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</row>
    <row r="243" spans="4:15"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</row>
    <row r="244" spans="4:15"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</row>
    <row r="245" spans="4:15"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</row>
    <row r="246" spans="4:15"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</row>
    <row r="247" spans="4:15"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</row>
    <row r="248" spans="4:15"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</row>
    <row r="249" spans="4:15"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</row>
    <row r="250" spans="4:15"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</row>
    <row r="251" spans="4:15"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</row>
    <row r="252" spans="4:15"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</row>
    <row r="253" spans="4:15"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</row>
    <row r="254" spans="4:15"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</row>
    <row r="255" spans="4:15"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</row>
    <row r="256" spans="4:15"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</row>
    <row r="257" spans="4:15"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</row>
    <row r="258" spans="4:15"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</row>
    <row r="259" spans="4:15"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</row>
    <row r="260" spans="4:15"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</row>
    <row r="261" spans="4:15"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</row>
    <row r="262" spans="4:15"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</row>
    <row r="263" spans="4:15"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</row>
    <row r="264" spans="4:15"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</row>
    <row r="265" spans="4:15"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</row>
    <row r="266" spans="4:15"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</row>
    <row r="267" spans="4:15"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</row>
    <row r="268" spans="4:15"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</row>
    <row r="269" spans="4:15"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</row>
    <row r="270" spans="4:15"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</row>
    <row r="271" spans="4:15"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</row>
    <row r="272" spans="4:15"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</row>
    <row r="273" spans="4:15"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</row>
    <row r="274" spans="4:15"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</row>
    <row r="275" spans="4:15"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</row>
    <row r="276" spans="4:15"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</row>
    <row r="277" spans="4:15"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</row>
    <row r="278" spans="4:15"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</row>
    <row r="279" spans="4:15"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</row>
    <row r="280" spans="4:15"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</row>
    <row r="281" spans="4:15"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</row>
    <row r="282" spans="4:15"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</row>
    <row r="283" spans="4:15"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</row>
    <row r="284" spans="4:15"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</row>
    <row r="285" spans="4:15"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</row>
    <row r="286" spans="4:15"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</row>
    <row r="287" spans="4:15"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</row>
    <row r="288" spans="4:15"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</row>
    <row r="289" spans="4:15"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</row>
    <row r="290" spans="4:15"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</row>
    <row r="291" spans="4:15"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</row>
    <row r="292" spans="4:15"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</row>
    <row r="293" spans="4:15"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</row>
    <row r="294" spans="4:15"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</row>
    <row r="295" spans="4:15"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</row>
    <row r="296" spans="4:15"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</row>
    <row r="297" spans="4:15"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</row>
    <row r="298" spans="4:15"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</row>
    <row r="299" spans="4:15"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</row>
    <row r="300" spans="4:15"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</row>
    <row r="301" spans="4:15"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</row>
    <row r="302" spans="4:15"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</row>
    <row r="303" spans="4:15"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</row>
    <row r="304" spans="4:15"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</row>
    <row r="305" spans="4:15"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</row>
    <row r="306" spans="4:15"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</row>
    <row r="307" spans="4:15"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</row>
    <row r="308" spans="4:15"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</row>
    <row r="309" spans="4:15"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</row>
    <row r="310" spans="4:15"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</row>
    <row r="311" spans="4:15"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</row>
    <row r="312" spans="4:15"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</row>
    <row r="313" spans="4:15"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</row>
    <row r="314" spans="4:15"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</row>
    <row r="315" spans="4:15"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</row>
    <row r="316" spans="4:15"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</row>
    <row r="317" spans="4:15"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</row>
    <row r="318" spans="4:15"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</row>
    <row r="319" spans="4:15"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</row>
    <row r="320" spans="4:15"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</row>
    <row r="321" spans="4:15"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</row>
    <row r="322" spans="4:15"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</row>
    <row r="323" spans="4:15"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</row>
    <row r="324" spans="4:15"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</row>
    <row r="325" spans="4:15"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</row>
    <row r="326" spans="4:15"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</row>
    <row r="327" spans="4:15"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</row>
    <row r="328" spans="4:15"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</row>
    <row r="329" spans="4:15"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</row>
    <row r="330" spans="4:15"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</row>
    <row r="331" spans="4:15"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</row>
    <row r="332" spans="4:15"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</row>
    <row r="333" spans="4:15"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</row>
    <row r="334" spans="4:15"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</row>
    <row r="335" spans="4:15"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</row>
    <row r="336" spans="4:15"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</row>
    <row r="337" spans="4:15"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</row>
    <row r="338" spans="4:15"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</row>
    <row r="339" spans="4:15"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</row>
    <row r="340" spans="4:15"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</row>
    <row r="341" spans="4:15"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</row>
    <row r="342" spans="4:15"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</row>
    <row r="343" spans="4:15"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</row>
    <row r="344" spans="4:15"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</row>
    <row r="345" spans="4:15"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</row>
    <row r="346" spans="4:15"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</row>
    <row r="347" spans="4:15"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</row>
    <row r="348" spans="4:15"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</row>
    <row r="349" spans="4:15"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</row>
    <row r="350" spans="4:15"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</row>
    <row r="351" spans="4:15"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</row>
    <row r="352" spans="4:15"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</row>
    <row r="353" spans="4:15"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</row>
    <row r="354" spans="4:15"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</row>
    <row r="355" spans="4:15"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</row>
    <row r="356" spans="4:15"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</row>
    <row r="357" spans="4:15"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</row>
    <row r="358" spans="4:15"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</row>
    <row r="359" spans="4:15"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</row>
    <row r="360" spans="4:15"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</row>
    <row r="361" spans="4:15"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</row>
    <row r="362" spans="4:15"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</row>
    <row r="363" spans="4:15"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</row>
    <row r="364" spans="4:15"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</row>
    <row r="365" spans="4:15"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</row>
    <row r="366" spans="4:15"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</row>
    <row r="367" spans="4:15"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</row>
    <row r="368" spans="4:15"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</row>
    <row r="369" spans="4:15"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</row>
    <row r="370" spans="4:15"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</row>
    <row r="371" spans="4:15"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</row>
    <row r="372" spans="4:15"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</row>
    <row r="373" spans="4:15"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</row>
    <row r="374" spans="4:15"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</row>
    <row r="375" spans="4:15"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</row>
    <row r="376" spans="4:15"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</row>
    <row r="377" spans="4:15"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</row>
    <row r="378" spans="4:15"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</row>
    <row r="379" spans="4:15"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</row>
    <row r="380" spans="4:15"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</row>
    <row r="381" spans="4:15"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</row>
    <row r="382" spans="4:15"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</row>
    <row r="383" spans="4:15"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</row>
    <row r="384" spans="4:15"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</row>
    <row r="385" spans="4:15"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</row>
    <row r="386" spans="4:15"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</row>
    <row r="387" spans="4:15"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</row>
    <row r="388" spans="4:15"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</row>
    <row r="389" spans="4:15"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</row>
    <row r="390" spans="4:15"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</row>
    <row r="391" spans="4:15"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</row>
    <row r="392" spans="4:15"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</row>
    <row r="393" spans="4:15"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</row>
    <row r="394" spans="4:15"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</row>
    <row r="395" spans="4:15"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</row>
    <row r="396" spans="4:15"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</row>
    <row r="397" spans="4:15"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</row>
    <row r="398" spans="4:15"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</row>
    <row r="399" spans="4:15"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</row>
    <row r="400" spans="4:15"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</row>
    <row r="401" spans="4:15"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</row>
    <row r="402" spans="4:15"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</row>
    <row r="403" spans="4:15"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</row>
    <row r="404" spans="4:15"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</row>
    <row r="405" spans="4:15"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</row>
    <row r="406" spans="4:15"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</row>
    <row r="407" spans="4:15"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</row>
    <row r="408" spans="4:15"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</row>
    <row r="409" spans="4:15"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</row>
    <row r="410" spans="4:15"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</row>
    <row r="411" spans="4:15"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</row>
    <row r="412" spans="4:15"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</row>
    <row r="413" spans="4:15"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</row>
    <row r="414" spans="4:15"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</row>
    <row r="415" spans="4:15"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</row>
    <row r="416" spans="4:15"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</row>
    <row r="417" spans="4:15"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</row>
    <row r="418" spans="4:15"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</row>
    <row r="419" spans="4:15"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</row>
    <row r="420" spans="4:15"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</row>
    <row r="421" spans="4:15"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</row>
    <row r="422" spans="4:15"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</row>
    <row r="423" spans="4:15"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</row>
    <row r="424" spans="4:15"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</row>
    <row r="425" spans="4:15"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</row>
    <row r="426" spans="4:15"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</row>
    <row r="427" spans="4:15"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</row>
    <row r="428" spans="4:15"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</row>
    <row r="429" spans="4:15"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</row>
    <row r="430" spans="4:15"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</row>
    <row r="431" spans="4:15"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</row>
    <row r="432" spans="4:15"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</row>
    <row r="433" spans="4:15"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</row>
    <row r="434" spans="4:15"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</row>
    <row r="435" spans="4:15"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</row>
    <row r="436" spans="4:15"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</row>
    <row r="437" spans="4:15"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</row>
    <row r="438" spans="4:15"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</row>
    <row r="439" spans="4:15"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</row>
    <row r="440" spans="4:15"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</row>
    <row r="441" spans="4:15"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</row>
    <row r="442" spans="4:15"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</row>
    <row r="443" spans="4:15"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</row>
    <row r="444" spans="4:15"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</row>
    <row r="445" spans="4:15"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</row>
    <row r="446" spans="4:15"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</row>
    <row r="447" spans="4:15"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</row>
    <row r="448" spans="4:15"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</row>
    <row r="449" spans="4:15"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</row>
    <row r="450" spans="4:15"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</row>
    <row r="451" spans="4:15"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</row>
    <row r="452" spans="4:15"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</row>
    <row r="453" spans="4:15"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</row>
    <row r="454" spans="4:15"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</row>
    <row r="455" spans="4:15"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</row>
    <row r="456" spans="4:15"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</row>
    <row r="457" spans="4:15"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</row>
    <row r="458" spans="4:15"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</row>
    <row r="459" spans="4:15"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</row>
    <row r="460" spans="4:15"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</row>
    <row r="461" spans="4:15"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</row>
    <row r="462" spans="4:15"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</row>
    <row r="463" spans="4:15"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</row>
    <row r="464" spans="4:15"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</row>
    <row r="465" spans="4:15"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</row>
    <row r="466" spans="4:15"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</row>
    <row r="467" spans="4:15"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</row>
    <row r="468" spans="4:15"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</row>
    <row r="469" spans="4:15"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</row>
    <row r="470" spans="4:15"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</row>
    <row r="471" spans="4:15"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</row>
    <row r="472" spans="4:15"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</row>
    <row r="473" spans="4:15"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</row>
    <row r="474" spans="4:15"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</row>
    <row r="475" spans="4:15"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</row>
    <row r="476" spans="4:15"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</row>
    <row r="477" spans="4:15"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</row>
    <row r="478" spans="4:15"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</row>
    <row r="479" spans="4:15"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</row>
    <row r="480" spans="4:15"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</row>
    <row r="481" spans="4:15"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</row>
    <row r="482" spans="4:15"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</row>
    <row r="483" spans="4:15"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</row>
    <row r="484" spans="4:15"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</row>
    <row r="485" spans="4:15"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</row>
    <row r="486" spans="4:15"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</row>
    <row r="487" spans="4:15"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</row>
    <row r="488" spans="4:15"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</row>
    <row r="489" spans="4:15"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</row>
    <row r="490" spans="4:15"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</row>
    <row r="491" spans="4:15"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</row>
    <row r="492" spans="4:15"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</row>
    <row r="493" spans="4:15"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</row>
    <row r="494" spans="4:15"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</row>
    <row r="495" spans="4:15"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</row>
    <row r="496" spans="4:15"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</row>
    <row r="497" spans="4:15"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</row>
    <row r="498" spans="4:15"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</row>
    <row r="499" spans="4:15"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</row>
    <row r="500" spans="4:15"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</row>
    <row r="501" spans="4:15"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</row>
    <row r="502" spans="4:15"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</row>
    <row r="503" spans="4:15"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</row>
    <row r="504" spans="4:15"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</row>
    <row r="505" spans="4:15"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</row>
    <row r="506" spans="4:15"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</row>
    <row r="507" spans="4:15"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</row>
    <row r="508" spans="4:15"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</row>
    <row r="509" spans="4:15"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</row>
    <row r="510" spans="4:15"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</row>
    <row r="511" spans="4:15"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</row>
    <row r="512" spans="4:15"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</row>
    <row r="513" spans="4:15"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</row>
    <row r="514" spans="4:15"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</row>
    <row r="515" spans="4:15"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</row>
    <row r="516" spans="4:15"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</row>
    <row r="517" spans="4:15"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</row>
    <row r="518" spans="4:15"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</row>
    <row r="519" spans="4:15"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</row>
    <row r="520" spans="4:15"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</row>
    <row r="521" spans="4:15"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</row>
    <row r="522" spans="4:15"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</row>
    <row r="523" spans="4:15"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</row>
    <row r="524" spans="4:15"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</row>
    <row r="525" spans="4:15"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</row>
    <row r="526" spans="4:15"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</row>
    <row r="527" spans="4:15"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</row>
    <row r="528" spans="4:15"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</row>
    <row r="529" spans="4:15"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</row>
    <row r="530" spans="4:15"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</row>
    <row r="531" spans="4:15"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</row>
    <row r="532" spans="4:15"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</row>
    <row r="533" spans="4:15"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</row>
    <row r="534" spans="4:15"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</row>
    <row r="535" spans="4:15"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</row>
    <row r="536" spans="4:15"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</row>
    <row r="537" spans="4:15"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</row>
    <row r="538" spans="4:15"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</row>
    <row r="539" spans="4:15"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</row>
    <row r="540" spans="4:15"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</row>
    <row r="541" spans="4:15"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</row>
    <row r="542" spans="4:15"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</row>
    <row r="543" spans="4:15"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</row>
    <row r="544" spans="4:15"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</row>
    <row r="545" spans="4:15"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</row>
    <row r="546" spans="4:15"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</row>
    <row r="547" spans="4:15"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</row>
    <row r="548" spans="4:15"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</row>
    <row r="549" spans="4:15"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</row>
    <row r="550" spans="4:15"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</row>
    <row r="551" spans="4:15"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</row>
    <row r="552" spans="4:15"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</row>
    <row r="553" spans="4:15"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</row>
    <row r="554" spans="4:15"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</row>
    <row r="555" spans="4:15"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</row>
    <row r="556" spans="4:15"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</row>
    <row r="557" spans="4:15"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</row>
    <row r="558" spans="4:15"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</row>
    <row r="559" spans="4:15"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</row>
    <row r="560" spans="4:15"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</row>
    <row r="561" spans="4:15"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</row>
    <row r="562" spans="4:15"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</row>
    <row r="563" spans="4:15"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</row>
    <row r="564" spans="4:15"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</row>
    <row r="565" spans="4:15"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</row>
    <row r="566" spans="4:15"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</row>
    <row r="567" spans="4:15"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</row>
    <row r="568" spans="4:15"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</row>
    <row r="569" spans="4:15"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</row>
    <row r="570" spans="4:15"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</row>
    <row r="571" spans="4:15"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</row>
    <row r="572" spans="4:15"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</row>
    <row r="573" spans="4:15"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</row>
    <row r="574" spans="4:15"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</row>
    <row r="575" spans="4:15"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</row>
    <row r="576" spans="4:15"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</row>
    <row r="577" spans="4:15"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</row>
    <row r="578" spans="4:15"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</row>
    <row r="579" spans="4:15"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</row>
    <row r="580" spans="4:15"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</row>
    <row r="581" spans="4:15"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</row>
    <row r="582" spans="4:15"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</row>
    <row r="583" spans="4:15"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</row>
    <row r="584" spans="4:15"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</row>
    <row r="585" spans="4:15"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</row>
    <row r="586" spans="4:15"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</row>
    <row r="587" spans="4:15"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</row>
    <row r="588" spans="4:15"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</row>
    <row r="589" spans="4:15"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</row>
    <row r="590" spans="4:15"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</row>
    <row r="591" spans="4:15"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</row>
    <row r="592" spans="4:15"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</row>
    <row r="593" spans="4:15"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</row>
    <row r="594" spans="4:15"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</row>
    <row r="595" spans="4:15"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</row>
    <row r="596" spans="4:15"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</row>
    <row r="597" spans="4:15"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</row>
    <row r="598" spans="4:15"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</row>
    <row r="599" spans="4:15"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</row>
    <row r="600" spans="4:15"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</row>
    <row r="601" spans="4:15"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</row>
    <row r="602" spans="4:15"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</row>
    <row r="603" spans="4:15"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</row>
    <row r="604" spans="4:15"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</row>
    <row r="605" spans="4:15"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</row>
    <row r="606" spans="4:15"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</row>
    <row r="607" spans="4:15"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</row>
    <row r="608" spans="4:15"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</row>
    <row r="609" spans="4:15"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</row>
    <row r="610" spans="4:15"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</row>
    <row r="611" spans="4:15"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</row>
    <row r="612" spans="4:15"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</row>
    <row r="613" spans="4:15"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</row>
    <row r="614" spans="4:15"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</row>
    <row r="615" spans="4:15"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</row>
    <row r="616" spans="4:15"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</row>
    <row r="617" spans="4:15"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</row>
    <row r="618" spans="4:15"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</row>
    <row r="619" spans="4:15"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</row>
    <row r="620" spans="4:15"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</row>
    <row r="621" spans="4:15"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</row>
    <row r="622" spans="4:15"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</row>
    <row r="623" spans="4:15"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</row>
    <row r="624" spans="4:15"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</row>
    <row r="625" spans="4:15"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</row>
    <row r="626" spans="4:15"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</row>
    <row r="627" spans="4:15"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</row>
    <row r="628" spans="4:15"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</row>
    <row r="629" spans="4:15"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</row>
    <row r="630" spans="4:15"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</row>
    <row r="631" spans="4:15"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</row>
    <row r="632" spans="4:15"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</row>
    <row r="633" spans="4:15"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</row>
    <row r="634" spans="4:15"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</row>
    <row r="635" spans="4:15"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</row>
    <row r="636" spans="4:15"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</row>
    <row r="637" spans="4:15"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</row>
    <row r="638" spans="4:15"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</row>
    <row r="639" spans="4:15"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</row>
    <row r="640" spans="4:15"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</row>
    <row r="641" spans="4:15"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</row>
    <row r="642" spans="4:15"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</row>
    <row r="643" spans="4:15"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</row>
    <row r="644" spans="4:15"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</row>
    <row r="645" spans="4:15"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</row>
    <row r="646" spans="4:15"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</row>
    <row r="647" spans="4:15"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</row>
    <row r="648" spans="4:15"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</row>
    <row r="649" spans="4:15"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</row>
    <row r="650" spans="4:15"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</row>
    <row r="651" spans="4:15"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</row>
    <row r="652" spans="4:15"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</row>
    <row r="653" spans="4:15"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</row>
    <row r="654" spans="4:15"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</row>
    <row r="655" spans="4:15"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</row>
    <row r="656" spans="4:15"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</row>
    <row r="657" spans="4:15"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</row>
    <row r="658" spans="4:15"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</row>
    <row r="659" spans="4:15"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</row>
    <row r="660" spans="4:15"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</row>
    <row r="661" spans="4:15"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</row>
    <row r="662" spans="4:15"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</row>
    <row r="663" spans="4:15"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</row>
    <row r="664" spans="4:15"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</row>
    <row r="665" spans="4:15"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</row>
    <row r="666" spans="4:15"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</row>
    <row r="667" spans="4:15"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</row>
    <row r="668" spans="4:15"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</row>
    <row r="669" spans="4:15"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</row>
    <row r="670" spans="4:15"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</row>
    <row r="671" spans="4:15"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</row>
    <row r="672" spans="4:15"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</row>
    <row r="673" spans="4:15"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</row>
    <row r="674" spans="4:15"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</row>
    <row r="675" spans="4:15"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</row>
    <row r="676" spans="4:15"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</row>
    <row r="677" spans="4:15"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</row>
    <row r="678" spans="4:15"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</row>
    <row r="679" spans="4:15"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</row>
    <row r="680" spans="4:15"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</row>
    <row r="681" spans="4:15"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</row>
    <row r="682" spans="4:15"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</row>
    <row r="683" spans="4:15"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</row>
    <row r="684" spans="4:15"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</row>
    <row r="685" spans="4:15"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</row>
    <row r="686" spans="4:15"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</row>
    <row r="687" spans="4:15"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</row>
    <row r="688" spans="4:15"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</row>
    <row r="689" spans="4:15"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</row>
    <row r="690" spans="4:15"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</row>
    <row r="691" spans="4:15"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</row>
    <row r="692" spans="4:15"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</row>
    <row r="693" spans="4:15"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</row>
    <row r="694" spans="4:15"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</row>
    <row r="695" spans="4:15"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</row>
    <row r="696" spans="4:15"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</row>
    <row r="697" spans="4:15"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</row>
    <row r="698" spans="4:15"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</row>
    <row r="699" spans="4:15"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</row>
    <row r="700" spans="4:15"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</row>
    <row r="701" spans="4:15"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</row>
    <row r="702" spans="4:15"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</row>
    <row r="703" spans="4:15"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</row>
    <row r="704" spans="4:15"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</row>
    <row r="705" spans="4:15"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</row>
    <row r="706" spans="4:15"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</row>
    <row r="707" spans="4:15"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</row>
    <row r="708" spans="4:15"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</row>
    <row r="709" spans="4:15"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</row>
    <row r="710" spans="4:15"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</row>
    <row r="711" spans="4:15"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</row>
    <row r="712" spans="4:15"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</row>
    <row r="713" spans="4:15"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</row>
    <row r="714" spans="4:15"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</row>
    <row r="715" spans="4:15"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</row>
    <row r="716" spans="4:15"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</row>
    <row r="717" spans="4:15"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</row>
    <row r="718" spans="4:15"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</row>
    <row r="719" spans="4:15"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</row>
    <row r="720" spans="4:15"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</row>
    <row r="721" spans="4:15"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</row>
    <row r="722" spans="4:15"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</row>
    <row r="723" spans="4:15"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</row>
    <row r="724" spans="4:15"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</row>
    <row r="725" spans="4:15"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</row>
    <row r="726" spans="4:15"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</row>
    <row r="727" spans="4:15"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</row>
    <row r="728" spans="4:15"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</row>
    <row r="729" spans="4:15"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</row>
    <row r="730" spans="4:15"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</row>
    <row r="731" spans="4:15"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</row>
    <row r="732" spans="4:15"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</row>
    <row r="733" spans="4:15"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</row>
    <row r="734" spans="4:15"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</row>
    <row r="735" spans="4:15"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</row>
    <row r="736" spans="4:15"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</row>
    <row r="737" spans="4:15"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</row>
    <row r="738" spans="4:15"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</row>
    <row r="739" spans="4:15"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</row>
    <row r="740" spans="4:15"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</row>
    <row r="741" spans="4:15"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</row>
    <row r="742" spans="4:15"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</row>
    <row r="743" spans="4:15"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</row>
    <row r="744" spans="4:15"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</row>
    <row r="745" spans="4:15"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</row>
    <row r="746" spans="4:15"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</row>
  </sheetData>
  <mergeCells count="67">
    <mergeCell ref="A1:U1"/>
    <mergeCell ref="A2:U2"/>
    <mergeCell ref="A3:U3"/>
    <mergeCell ref="A4:F4"/>
    <mergeCell ref="G4:S4"/>
    <mergeCell ref="T4:U4"/>
    <mergeCell ref="G5:I5"/>
    <mergeCell ref="J5:L5"/>
    <mergeCell ref="M5:O5"/>
    <mergeCell ref="P5:S5"/>
    <mergeCell ref="A7:O7"/>
    <mergeCell ref="P7:Q7"/>
    <mergeCell ref="R7:U7"/>
    <mergeCell ref="A5:A6"/>
    <mergeCell ref="B5:B6"/>
    <mergeCell ref="T5:T6"/>
    <mergeCell ref="U5:U6"/>
    <mergeCell ref="C5:F6"/>
    <mergeCell ref="C8:F8"/>
    <mergeCell ref="C9:F9"/>
    <mergeCell ref="C10:F10"/>
    <mergeCell ref="C11:F11"/>
    <mergeCell ref="C12:F12"/>
    <mergeCell ref="C13:F13"/>
    <mergeCell ref="C14:F14"/>
    <mergeCell ref="C15:D15"/>
    <mergeCell ref="C16:D16"/>
    <mergeCell ref="C17:D17"/>
    <mergeCell ref="C18:D18"/>
    <mergeCell ref="C19:D19"/>
    <mergeCell ref="C20:D20"/>
    <mergeCell ref="C21:E21"/>
    <mergeCell ref="C22:E22"/>
    <mergeCell ref="C23:E23"/>
    <mergeCell ref="C24:F24"/>
    <mergeCell ref="C25:E25"/>
    <mergeCell ref="P25:Q25"/>
    <mergeCell ref="W25:X25"/>
    <mergeCell ref="A26:E26"/>
    <mergeCell ref="G26:M26"/>
    <mergeCell ref="N26:T26"/>
    <mergeCell ref="C27:F27"/>
    <mergeCell ref="G27:M27"/>
    <mergeCell ref="N27:S27"/>
    <mergeCell ref="C28:F28"/>
    <mergeCell ref="G28:M28"/>
    <mergeCell ref="N28:S28"/>
    <mergeCell ref="C29:F29"/>
    <mergeCell ref="G29:M29"/>
    <mergeCell ref="N29:S29"/>
    <mergeCell ref="C30:F30"/>
    <mergeCell ref="G30:M30"/>
    <mergeCell ref="N30:S30"/>
    <mergeCell ref="C31:D31"/>
    <mergeCell ref="G31:M31"/>
    <mergeCell ref="N31:S31"/>
    <mergeCell ref="C32:D32"/>
    <mergeCell ref="G32:M32"/>
    <mergeCell ref="N32:S32"/>
    <mergeCell ref="C33:D33"/>
    <mergeCell ref="G33:M33"/>
    <mergeCell ref="N33:S33"/>
    <mergeCell ref="C34:E34"/>
    <mergeCell ref="G34:M34"/>
    <mergeCell ref="N34:S34"/>
    <mergeCell ref="A35:F35"/>
    <mergeCell ref="N35:S3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Curriculum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GeoComputers</cp:lastModifiedBy>
  <dcterms:created xsi:type="dcterms:W3CDTF">2021-03-20T15:27:00Z</dcterms:created>
  <dcterms:modified xsi:type="dcterms:W3CDTF">2023-09-08T19:40:04Z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ED34B917D6DC4B0F8FD42959FEBB1363_13</vt:lpwstr>
  </property>
  <property fmtid="{D5CDD505-2E9C-101B-9397-08002B2CF9AE}" pid="3" name="KSOProductBuildVer">
    <vt:lpwstr>1033-12.2.0.13201</vt:lpwstr>
  </property>
</Properties>
</file>