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kra\Desktop\ფაკულტეტის საბჭო N1 2023 fall\"/>
    </mc:Choice>
  </mc:AlternateContent>
  <bookViews>
    <workbookView xWindow="0" yWindow="0" windowWidth="16815" windowHeight="6405"/>
  </bookViews>
  <sheets>
    <sheet name="Opera Coaching" sheetId="1" r:id="rId1"/>
  </sheets>
  <calcPr calcId="162913"/>
  <extLst>
    <ext uri="GoogleSheetsCustomDataVersion2">
      <go:sheetsCustomData xmlns:go="http://customooxmlschemas.google.com/" r:id="rId5" roundtripDataChecksum="XezQZvFjWIjEz5T/mWPE/O1LoKu91hCzlE1HtSS5xCM="/>
    </ext>
  </extLst>
</workbook>
</file>

<file path=xl/calcChain.xml><?xml version="1.0" encoding="utf-8"?>
<calcChain xmlns="http://schemas.openxmlformats.org/spreadsheetml/2006/main">
  <c r="R25" i="1" l="1"/>
  <c r="M24" i="1"/>
  <c r="J24" i="1"/>
  <c r="G24" i="1"/>
  <c r="D24" i="1"/>
  <c r="R23" i="1"/>
  <c r="Q23" i="1"/>
  <c r="P23" i="1"/>
  <c r="R22" i="1"/>
  <c r="Q22" i="1"/>
  <c r="P22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1" i="1"/>
  <c r="Q11" i="1"/>
  <c r="P11" i="1"/>
  <c r="R7" i="1"/>
  <c r="Q7" i="1"/>
  <c r="P7" i="1"/>
  <c r="P24" i="1" l="1"/>
  <c r="P56" i="1" s="1"/>
  <c r="Q24" i="1"/>
  <c r="D6" i="1"/>
  <c r="R24" i="1"/>
  <c r="R56" i="1" s="1"/>
</calcChain>
</file>

<file path=xl/sharedStrings.xml><?xml version="1.0" encoding="utf-8"?>
<sst xmlns="http://schemas.openxmlformats.org/spreadsheetml/2006/main" count="198" uniqueCount="80">
  <si>
    <t>Curriculum</t>
  </si>
  <si>
    <t>Teaching Courses/Components</t>
  </si>
  <si>
    <t>Semester</t>
  </si>
  <si>
    <t>Total:</t>
  </si>
  <si>
    <t>Title</t>
  </si>
  <si>
    <t>Individual/Group</t>
  </si>
  <si>
    <t>Prerequisites</t>
  </si>
  <si>
    <t>1.</t>
  </si>
  <si>
    <t>3.</t>
  </si>
  <si>
    <t>4.</t>
  </si>
  <si>
    <t>Total Contact hours</t>
  </si>
  <si>
    <t>Total Independent Work</t>
  </si>
  <si>
    <t>Total: ECTS Credits</t>
  </si>
  <si>
    <t>ECTS</t>
  </si>
  <si>
    <t>Contact Hours</t>
  </si>
  <si>
    <t>Independent Work</t>
  </si>
  <si>
    <t>Specialty mandatory courses</t>
  </si>
  <si>
    <t>Specialty Class   I</t>
  </si>
  <si>
    <t>Individual</t>
  </si>
  <si>
    <t>No Prerequisites</t>
  </si>
  <si>
    <t>Specialty Class  II</t>
  </si>
  <si>
    <t>Specialty Class  III</t>
  </si>
  <si>
    <t>Specialty Class IV</t>
  </si>
  <si>
    <t>Practice in the opera studio/opera theater I</t>
  </si>
  <si>
    <t>Practice in the opera studio/opera theater II</t>
  </si>
  <si>
    <t>Practice in the opera studio/opera theater III</t>
  </si>
  <si>
    <t>Italian language diction</t>
  </si>
  <si>
    <t>Group</t>
  </si>
  <si>
    <t>German language diction</t>
  </si>
  <si>
    <t>French language diction</t>
  </si>
  <si>
    <t>Russain language diction</t>
  </si>
  <si>
    <t>Practice in studio class I</t>
  </si>
  <si>
    <t>Practice in studio class II</t>
  </si>
  <si>
    <t>Practice in studio class III</t>
  </si>
  <si>
    <t>Practice in studio class IV</t>
  </si>
  <si>
    <t xml:space="preserve">Basics of vocal training </t>
  </si>
  <si>
    <t xml:space="preserve">Basics of orchestra conducting </t>
  </si>
  <si>
    <t xml:space="preserve">Elective Courses </t>
  </si>
  <si>
    <t xml:space="preserve">Elective courses </t>
  </si>
  <si>
    <t>Fall Semester</t>
  </si>
  <si>
    <t>Spring Semester</t>
  </si>
  <si>
    <t>Elective instrument (organ) I</t>
  </si>
  <si>
    <t xml:space="preserve">
√</t>
  </si>
  <si>
    <t>Elective instrument (organ) II</t>
  </si>
  <si>
    <t xml:space="preserve">Second Instrument I (Harpsichord)  </t>
  </si>
  <si>
    <t>Second Instrument II (Harpsichord)</t>
  </si>
  <si>
    <t>Second Instrument I</t>
  </si>
  <si>
    <t>Fundamentals of composition I</t>
  </si>
  <si>
    <t>√</t>
  </si>
  <si>
    <t xml:space="preserve">
</t>
  </si>
  <si>
    <t>Fundamentals of composition II</t>
  </si>
  <si>
    <t xml:space="preserve"> Fundamentals of composition I</t>
  </si>
  <si>
    <t>Theater of modern music</t>
  </si>
  <si>
    <t>Art management</t>
  </si>
  <si>
    <t>Italian language I</t>
  </si>
  <si>
    <t>Italian language II</t>
  </si>
  <si>
    <t>German language I</t>
  </si>
  <si>
    <t>German language II</t>
  </si>
  <si>
    <t xml:space="preserve">French language </t>
  </si>
  <si>
    <t>No prerequisites</t>
  </si>
  <si>
    <t>History of ballet Art</t>
  </si>
  <si>
    <t>Organology I</t>
  </si>
  <si>
    <t>Organology II</t>
  </si>
  <si>
    <t>Organology 2</t>
  </si>
  <si>
    <t>Orchestration I</t>
  </si>
  <si>
    <t>Group/Individual</t>
  </si>
  <si>
    <t>Orchestration II</t>
  </si>
  <si>
    <t>Orchestration 1</t>
  </si>
  <si>
    <t>Orchestration III</t>
  </si>
  <si>
    <t>Orchestration 2</t>
  </si>
  <si>
    <t>Orchestration IV</t>
  </si>
  <si>
    <t>Orchestration 3</t>
  </si>
  <si>
    <t xml:space="preserve">Theory of composition </t>
  </si>
  <si>
    <t>The dramaturgy of opera</t>
  </si>
  <si>
    <t>Rythmic from Compositional Angle</t>
  </si>
  <si>
    <t>Symphonic score reading I</t>
  </si>
  <si>
    <t>Symphonic score reading III</t>
  </si>
  <si>
    <t>Symphonic score reading IV</t>
  </si>
  <si>
    <t xml:space="preserve"> </t>
  </si>
  <si>
    <t>Opera Coaching (Mmus)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</si>
</sst>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scheme val="minor"/>
    </font>
    <font>
      <b/>
      <sz val="18"/>
      <color theme="1"/>
      <name val="Merriweather"/>
    </font>
    <font>
      <sz val="11"/>
      <name val="Calibri"/>
    </font>
    <font>
      <sz val="12"/>
      <color theme="1"/>
      <name val="Merriweather"/>
    </font>
    <font>
      <b/>
      <sz val="16"/>
      <color theme="1"/>
      <name val="Merriweather"/>
    </font>
    <font>
      <sz val="18"/>
      <color theme="1"/>
      <name val="Merriweather"/>
    </font>
    <font>
      <b/>
      <sz val="12"/>
      <color theme="1"/>
      <name val="Merriweather"/>
    </font>
    <font>
      <sz val="18"/>
      <color rgb="FFFF0000"/>
      <name val="Merriweather"/>
    </font>
    <font>
      <b/>
      <i/>
      <sz val="18"/>
      <color theme="1"/>
      <name val="Merriweathe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4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3" fillId="4" borderId="15" xfId="0" applyFont="1" applyFill="1" applyBorder="1"/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4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4" borderId="13" xfId="0" applyFont="1" applyFill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9" xfId="0" applyFont="1" applyBorder="1"/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/>
    <xf numFmtId="0" fontId="1" fillId="3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7" fillId="3" borderId="1" xfId="0" applyFont="1" applyFill="1" applyBorder="1" applyAlignment="1">
      <alignment horizontal="center" vertical="top" wrapText="1"/>
    </xf>
    <xf numFmtId="0" fontId="2" fillId="0" borderId="3" xfId="0" applyFont="1" applyBorder="1"/>
    <xf numFmtId="0" fontId="1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11" xfId="0" applyFont="1" applyBorder="1"/>
    <xf numFmtId="0" fontId="1" fillId="3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1" fillId="4" borderId="1" xfId="0" applyFont="1" applyFill="1" applyBorder="1" applyAlignment="1">
      <alignment horizontal="center" vertical="center"/>
    </xf>
    <xf numFmtId="0" fontId="2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top"/>
    </xf>
    <xf numFmtId="0" fontId="2" fillId="0" borderId="21" xfId="0" applyFont="1" applyBorder="1"/>
    <xf numFmtId="0" fontId="2" fillId="0" borderId="22" xfId="0" applyFont="1" applyBorder="1"/>
    <xf numFmtId="0" fontId="1" fillId="3" borderId="23" xfId="0" applyFont="1" applyFill="1" applyBorder="1" applyAlignment="1">
      <alignment horizontal="center" vertical="top"/>
    </xf>
    <xf numFmtId="0" fontId="2" fillId="0" borderId="24" xfId="0" applyFont="1" applyBorder="1"/>
    <xf numFmtId="0" fontId="5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workbookViewId="0">
      <selection activeCell="A2" sqref="A2:R2"/>
    </sheetView>
  </sheetViews>
  <sheetFormatPr defaultColWidth="14.42578125" defaultRowHeight="15" customHeight="1"/>
  <cols>
    <col min="1" max="1" width="74.5703125" customWidth="1"/>
    <col min="2" max="2" width="36.85546875" customWidth="1"/>
    <col min="3" max="3" width="37.140625" customWidth="1"/>
    <col min="4" max="4" width="7" customWidth="1"/>
    <col min="5" max="5" width="6.7109375" customWidth="1"/>
    <col min="6" max="6" width="7.5703125" customWidth="1"/>
    <col min="7" max="7" width="8.28515625" customWidth="1"/>
    <col min="8" max="8" width="7.5703125" customWidth="1"/>
    <col min="9" max="9" width="8.28515625" customWidth="1"/>
    <col min="10" max="10" width="7.7109375" customWidth="1"/>
    <col min="11" max="11" width="7" customWidth="1"/>
    <col min="12" max="12" width="10.7109375" customWidth="1"/>
    <col min="13" max="13" width="7.28515625" customWidth="1"/>
    <col min="14" max="14" width="6.5703125" customWidth="1"/>
    <col min="15" max="15" width="7.7109375" customWidth="1"/>
    <col min="16" max="16" width="15.28515625" customWidth="1"/>
    <col min="17" max="17" width="15.85546875" customWidth="1"/>
    <col min="18" max="18" width="13.7109375" customWidth="1"/>
    <col min="19" max="38" width="8.7109375" customWidth="1"/>
  </cols>
  <sheetData>
    <row r="1" spans="1:38" ht="38.25" customHeight="1">
      <c r="A1" s="79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9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38.25" customHeight="1">
      <c r="A2" s="79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8.25" customHeight="1">
      <c r="A3" s="60" t="s">
        <v>1</v>
      </c>
      <c r="B3" s="51"/>
      <c r="C3" s="52"/>
      <c r="D3" s="60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4" t="s">
        <v>3</v>
      </c>
      <c r="Q3" s="5"/>
      <c r="R3" s="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8.25" customHeight="1">
      <c r="A4" s="80" t="s">
        <v>4</v>
      </c>
      <c r="B4" s="75" t="s">
        <v>5</v>
      </c>
      <c r="C4" s="75" t="s">
        <v>6</v>
      </c>
      <c r="D4" s="7" t="s">
        <v>7</v>
      </c>
      <c r="E4" s="7"/>
      <c r="F4" s="7"/>
      <c r="G4" s="7">
        <v>2</v>
      </c>
      <c r="H4" s="7"/>
      <c r="I4" s="7"/>
      <c r="J4" s="7" t="s">
        <v>8</v>
      </c>
      <c r="K4" s="7"/>
      <c r="L4" s="7"/>
      <c r="M4" s="7" t="s">
        <v>9</v>
      </c>
      <c r="N4" s="7"/>
      <c r="O4" s="7"/>
      <c r="P4" s="76" t="s">
        <v>10</v>
      </c>
      <c r="Q4" s="76" t="s">
        <v>11</v>
      </c>
      <c r="R4" s="81" t="s">
        <v>12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74.25" customHeight="1">
      <c r="A5" s="72"/>
      <c r="B5" s="72"/>
      <c r="C5" s="72"/>
      <c r="D5" s="8" t="s">
        <v>13</v>
      </c>
      <c r="E5" s="9" t="s">
        <v>14</v>
      </c>
      <c r="F5" s="9" t="s">
        <v>15</v>
      </c>
      <c r="G5" s="8" t="s">
        <v>13</v>
      </c>
      <c r="H5" s="9" t="s">
        <v>14</v>
      </c>
      <c r="I5" s="9" t="s">
        <v>15</v>
      </c>
      <c r="J5" s="8" t="s">
        <v>13</v>
      </c>
      <c r="K5" s="9" t="s">
        <v>14</v>
      </c>
      <c r="L5" s="9" t="s">
        <v>15</v>
      </c>
      <c r="M5" s="8" t="s">
        <v>13</v>
      </c>
      <c r="N5" s="9" t="s">
        <v>14</v>
      </c>
      <c r="O5" s="9" t="s">
        <v>15</v>
      </c>
      <c r="P5" s="72"/>
      <c r="Q5" s="72"/>
      <c r="R5" s="7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8.25" customHeight="1">
      <c r="A6" s="77" t="s">
        <v>16</v>
      </c>
      <c r="B6" s="51"/>
      <c r="C6" s="52"/>
      <c r="D6" s="78">
        <f>SUM(R7:R21)</f>
        <v>92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52.5" customHeight="1">
      <c r="A7" s="10" t="s">
        <v>17</v>
      </c>
      <c r="B7" s="11" t="s">
        <v>18</v>
      </c>
      <c r="C7" s="12" t="s">
        <v>19</v>
      </c>
      <c r="D7" s="13">
        <v>8</v>
      </c>
      <c r="E7" s="14">
        <v>30</v>
      </c>
      <c r="F7" s="14">
        <v>170</v>
      </c>
      <c r="G7" s="15"/>
      <c r="H7" s="16"/>
      <c r="I7" s="16"/>
      <c r="J7" s="15"/>
      <c r="K7" s="16"/>
      <c r="L7" s="16"/>
      <c r="M7" s="15"/>
      <c r="N7" s="16"/>
      <c r="O7" s="3"/>
      <c r="P7" s="54">
        <f t="shared" ref="P7:Q7" si="0">SUM(E7,H8,K9,N10)</f>
        <v>150</v>
      </c>
      <c r="Q7" s="54">
        <f t="shared" si="0"/>
        <v>650</v>
      </c>
      <c r="R7" s="56">
        <f>SUM(D7,G8,J9,M10)</f>
        <v>32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45.75" customHeight="1">
      <c r="A8" s="10" t="s">
        <v>20</v>
      </c>
      <c r="B8" s="11" t="s">
        <v>18</v>
      </c>
      <c r="C8" s="12" t="s">
        <v>17</v>
      </c>
      <c r="D8" s="15"/>
      <c r="E8" s="14"/>
      <c r="F8" s="14"/>
      <c r="G8" s="13">
        <v>8</v>
      </c>
      <c r="H8" s="16">
        <v>30</v>
      </c>
      <c r="I8" s="16">
        <v>170</v>
      </c>
      <c r="J8" s="15"/>
      <c r="K8" s="16"/>
      <c r="L8" s="16"/>
      <c r="M8" s="15"/>
      <c r="N8" s="16"/>
      <c r="O8" s="3"/>
      <c r="P8" s="55"/>
      <c r="Q8" s="55"/>
      <c r="R8" s="5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55.5" customHeight="1">
      <c r="A9" s="10" t="s">
        <v>21</v>
      </c>
      <c r="B9" s="11" t="s">
        <v>18</v>
      </c>
      <c r="C9" s="12" t="s">
        <v>20</v>
      </c>
      <c r="D9" s="15"/>
      <c r="E9" s="14"/>
      <c r="F9" s="14"/>
      <c r="G9" s="15"/>
      <c r="H9" s="16"/>
      <c r="I9" s="16"/>
      <c r="J9" s="13">
        <v>8</v>
      </c>
      <c r="K9" s="16">
        <v>45</v>
      </c>
      <c r="L9" s="16">
        <v>155</v>
      </c>
      <c r="M9" s="15"/>
      <c r="N9" s="16"/>
      <c r="O9" s="3"/>
      <c r="P9" s="55"/>
      <c r="Q9" s="55"/>
      <c r="R9" s="5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57" customHeight="1">
      <c r="A10" s="10" t="s">
        <v>22</v>
      </c>
      <c r="B10" s="18" t="s">
        <v>18</v>
      </c>
      <c r="C10" s="12" t="s">
        <v>21</v>
      </c>
      <c r="D10" s="15"/>
      <c r="E10" s="14"/>
      <c r="F10" s="14"/>
      <c r="G10" s="15"/>
      <c r="H10" s="16"/>
      <c r="I10" s="16"/>
      <c r="J10" s="15"/>
      <c r="K10" s="16"/>
      <c r="L10" s="16"/>
      <c r="M10" s="13">
        <v>8</v>
      </c>
      <c r="N10" s="16">
        <v>45</v>
      </c>
      <c r="O10" s="3">
        <v>155</v>
      </c>
      <c r="P10" s="72"/>
      <c r="Q10" s="72"/>
      <c r="R10" s="7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60.75" customHeight="1">
      <c r="A11" s="19" t="s">
        <v>23</v>
      </c>
      <c r="B11" s="18" t="s">
        <v>18</v>
      </c>
      <c r="C11" s="12" t="s">
        <v>19</v>
      </c>
      <c r="D11" s="15"/>
      <c r="E11" s="14"/>
      <c r="F11" s="14"/>
      <c r="G11" s="13">
        <v>8</v>
      </c>
      <c r="H11" s="14">
        <v>30</v>
      </c>
      <c r="I11" s="14">
        <v>170</v>
      </c>
      <c r="J11" s="15"/>
      <c r="K11" s="16"/>
      <c r="L11" s="16"/>
      <c r="M11" s="15"/>
      <c r="N11" s="16"/>
      <c r="O11" s="16"/>
      <c r="P11" s="65">
        <f t="shared" ref="P11:Q11" si="1">SUM(H11,K12,N13)</f>
        <v>90</v>
      </c>
      <c r="Q11" s="73">
        <f t="shared" si="1"/>
        <v>510</v>
      </c>
      <c r="R11" s="74">
        <f>SUM(G11,J12,M13)</f>
        <v>24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64.5" customHeight="1">
      <c r="A12" s="19" t="s">
        <v>24</v>
      </c>
      <c r="B12" s="18" t="s">
        <v>18</v>
      </c>
      <c r="C12" s="12" t="s">
        <v>23</v>
      </c>
      <c r="D12" s="15"/>
      <c r="E12" s="14"/>
      <c r="F12" s="14"/>
      <c r="G12" s="15"/>
      <c r="H12" s="16"/>
      <c r="I12" s="16"/>
      <c r="J12" s="13">
        <v>8</v>
      </c>
      <c r="K12" s="14">
        <v>30</v>
      </c>
      <c r="L12" s="14">
        <v>170</v>
      </c>
      <c r="M12" s="15"/>
      <c r="N12" s="16"/>
      <c r="O12" s="16"/>
      <c r="P12" s="66"/>
      <c r="Q12" s="55"/>
      <c r="R12" s="5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57" customHeight="1">
      <c r="A13" s="19" t="s">
        <v>25</v>
      </c>
      <c r="B13" s="18" t="s">
        <v>18</v>
      </c>
      <c r="C13" s="12" t="s">
        <v>24</v>
      </c>
      <c r="D13" s="15"/>
      <c r="E13" s="14"/>
      <c r="F13" s="14"/>
      <c r="G13" s="15"/>
      <c r="H13" s="16"/>
      <c r="I13" s="16"/>
      <c r="J13" s="15"/>
      <c r="K13" s="16"/>
      <c r="L13" s="16"/>
      <c r="M13" s="13">
        <v>8</v>
      </c>
      <c r="N13" s="14">
        <v>30</v>
      </c>
      <c r="O13" s="14">
        <v>170</v>
      </c>
      <c r="P13" s="67"/>
      <c r="Q13" s="72"/>
      <c r="R13" s="7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38.25" customHeight="1">
      <c r="A14" s="10" t="s">
        <v>26</v>
      </c>
      <c r="B14" s="11" t="s">
        <v>27</v>
      </c>
      <c r="C14" s="12" t="s">
        <v>19</v>
      </c>
      <c r="D14" s="13">
        <v>1</v>
      </c>
      <c r="E14" s="14">
        <v>15</v>
      </c>
      <c r="F14" s="14">
        <v>10</v>
      </c>
      <c r="G14" s="15"/>
      <c r="H14" s="14"/>
      <c r="I14" s="14"/>
      <c r="J14" s="15"/>
      <c r="K14" s="16"/>
      <c r="L14" s="16"/>
      <c r="M14" s="15"/>
      <c r="N14" s="16"/>
      <c r="O14" s="16"/>
      <c r="P14" s="20">
        <f t="shared" ref="P14:Q14" si="2">SUM(E14)</f>
        <v>15</v>
      </c>
      <c r="Q14" s="20">
        <f t="shared" si="2"/>
        <v>10</v>
      </c>
      <c r="R14" s="21">
        <f t="shared" ref="R14:R15" si="3">SUM(D14)</f>
        <v>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38.25" customHeight="1">
      <c r="A15" s="10" t="s">
        <v>28</v>
      </c>
      <c r="B15" s="11" t="s">
        <v>27</v>
      </c>
      <c r="C15" s="12" t="s">
        <v>19</v>
      </c>
      <c r="D15" s="22">
        <v>1</v>
      </c>
      <c r="E15" s="23">
        <v>15</v>
      </c>
      <c r="F15" s="23">
        <v>10</v>
      </c>
      <c r="G15" s="24"/>
      <c r="H15" s="23"/>
      <c r="I15" s="23"/>
      <c r="J15" s="24"/>
      <c r="K15" s="17"/>
      <c r="L15" s="17"/>
      <c r="M15" s="24"/>
      <c r="N15" s="17"/>
      <c r="O15" s="17"/>
      <c r="P15" s="16">
        <f t="shared" ref="P15:Q15" si="4">SUM(E15)</f>
        <v>15</v>
      </c>
      <c r="Q15" s="16">
        <f t="shared" si="4"/>
        <v>10</v>
      </c>
      <c r="R15" s="13">
        <f t="shared" si="3"/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38.25" customHeight="1">
      <c r="A16" s="10" t="s">
        <v>29</v>
      </c>
      <c r="B16" s="11" t="s">
        <v>27</v>
      </c>
      <c r="C16" s="12" t="s">
        <v>19</v>
      </c>
      <c r="D16" s="15"/>
      <c r="E16" s="14"/>
      <c r="F16" s="14"/>
      <c r="G16" s="13">
        <v>1</v>
      </c>
      <c r="H16" s="14">
        <v>15</v>
      </c>
      <c r="I16" s="14">
        <v>10</v>
      </c>
      <c r="J16" s="15"/>
      <c r="K16" s="16"/>
      <c r="L16" s="16"/>
      <c r="M16" s="15"/>
      <c r="N16" s="16"/>
      <c r="O16" s="16"/>
      <c r="P16" s="25">
        <f t="shared" ref="P16:Q16" si="5">SUM(H16)</f>
        <v>15</v>
      </c>
      <c r="Q16" s="16">
        <f t="shared" si="5"/>
        <v>10</v>
      </c>
      <c r="R16" s="13">
        <f t="shared" ref="R16:R17" si="6">SUM(G16)</f>
        <v>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38.25" customHeight="1">
      <c r="A17" s="10" t="s">
        <v>30</v>
      </c>
      <c r="B17" s="11" t="s">
        <v>27</v>
      </c>
      <c r="C17" s="12" t="s">
        <v>19</v>
      </c>
      <c r="D17" s="15"/>
      <c r="E17" s="14"/>
      <c r="F17" s="14"/>
      <c r="G17" s="13">
        <v>1</v>
      </c>
      <c r="H17" s="14">
        <v>15</v>
      </c>
      <c r="I17" s="14">
        <v>10</v>
      </c>
      <c r="J17" s="15"/>
      <c r="K17" s="16"/>
      <c r="L17" s="16"/>
      <c r="M17" s="15"/>
      <c r="N17" s="16"/>
      <c r="O17" s="16"/>
      <c r="P17" s="25">
        <f t="shared" ref="P17:Q17" si="7">SUM(H17)</f>
        <v>15</v>
      </c>
      <c r="Q17" s="16">
        <f t="shared" si="7"/>
        <v>10</v>
      </c>
      <c r="R17" s="13">
        <f t="shared" si="6"/>
        <v>1</v>
      </c>
      <c r="S17" s="1"/>
      <c r="T17" s="26"/>
      <c r="U17" s="26"/>
      <c r="V17" s="26"/>
      <c r="W17" s="26"/>
      <c r="X17" s="2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38.25" customHeight="1">
      <c r="A18" s="10" t="s">
        <v>31</v>
      </c>
      <c r="B18" s="11" t="s">
        <v>27</v>
      </c>
      <c r="C18" s="12" t="s">
        <v>19</v>
      </c>
      <c r="D18" s="13">
        <v>8</v>
      </c>
      <c r="E18" s="14">
        <v>29</v>
      </c>
      <c r="F18" s="14">
        <v>171</v>
      </c>
      <c r="G18" s="15"/>
      <c r="H18" s="14"/>
      <c r="I18" s="14"/>
      <c r="J18" s="15"/>
      <c r="K18" s="16"/>
      <c r="L18" s="16"/>
      <c r="M18" s="15"/>
      <c r="N18" s="16"/>
      <c r="O18" s="16"/>
      <c r="P18" s="54">
        <f t="shared" ref="P18:Q18" si="8">SUM(E18,H19,K20,N21)</f>
        <v>116</v>
      </c>
      <c r="Q18" s="54">
        <f t="shared" si="8"/>
        <v>684</v>
      </c>
      <c r="R18" s="56">
        <f>SUM(D18,G19,J20,M21)</f>
        <v>32</v>
      </c>
      <c r="S18" s="1"/>
      <c r="T18" s="26"/>
      <c r="U18" s="26"/>
      <c r="V18" s="26"/>
      <c r="W18" s="26"/>
      <c r="X18" s="2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38.25" customHeight="1">
      <c r="A19" s="10" t="s">
        <v>32</v>
      </c>
      <c r="B19" s="11" t="s">
        <v>27</v>
      </c>
      <c r="C19" s="12" t="s">
        <v>31</v>
      </c>
      <c r="D19" s="15"/>
      <c r="E19" s="14"/>
      <c r="F19" s="14"/>
      <c r="G19" s="13">
        <v>8</v>
      </c>
      <c r="H19" s="14">
        <v>29</v>
      </c>
      <c r="I19" s="14">
        <v>171</v>
      </c>
      <c r="J19" s="15"/>
      <c r="K19" s="16"/>
      <c r="L19" s="16"/>
      <c r="M19" s="15"/>
      <c r="N19" s="16"/>
      <c r="O19" s="16"/>
      <c r="P19" s="55"/>
      <c r="Q19" s="55"/>
      <c r="R19" s="55"/>
      <c r="S19" s="1"/>
      <c r="T19" s="26"/>
      <c r="U19" s="26"/>
      <c r="V19" s="26"/>
      <c r="W19" s="26"/>
      <c r="X19" s="2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38.25" customHeight="1">
      <c r="A20" s="10" t="s">
        <v>33</v>
      </c>
      <c r="B20" s="11" t="s">
        <v>27</v>
      </c>
      <c r="C20" s="12" t="s">
        <v>32</v>
      </c>
      <c r="D20" s="15"/>
      <c r="E20" s="14"/>
      <c r="F20" s="14"/>
      <c r="G20" s="15"/>
      <c r="H20" s="14"/>
      <c r="I20" s="14"/>
      <c r="J20" s="13">
        <v>8</v>
      </c>
      <c r="K20" s="16">
        <v>29</v>
      </c>
      <c r="L20" s="16">
        <v>171</v>
      </c>
      <c r="M20" s="15"/>
      <c r="N20" s="16"/>
      <c r="O20" s="16"/>
      <c r="P20" s="55"/>
      <c r="Q20" s="55"/>
      <c r="R20" s="55"/>
      <c r="S20" s="1"/>
      <c r="T20" s="26"/>
      <c r="U20" s="26"/>
      <c r="V20" s="26"/>
      <c r="W20" s="26"/>
      <c r="X20" s="2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38.25" customHeight="1">
      <c r="A21" s="10" t="s">
        <v>34</v>
      </c>
      <c r="B21" s="11" t="s">
        <v>27</v>
      </c>
      <c r="C21" s="12" t="s">
        <v>33</v>
      </c>
      <c r="D21" s="15"/>
      <c r="E21" s="14"/>
      <c r="F21" s="14"/>
      <c r="G21" s="15"/>
      <c r="H21" s="14"/>
      <c r="I21" s="14"/>
      <c r="J21" s="15"/>
      <c r="K21" s="16"/>
      <c r="L21" s="16"/>
      <c r="M21" s="13">
        <v>8</v>
      </c>
      <c r="N21" s="16">
        <v>29</v>
      </c>
      <c r="O21" s="16">
        <v>171</v>
      </c>
      <c r="P21" s="55"/>
      <c r="Q21" s="55"/>
      <c r="R21" s="57"/>
      <c r="S21" s="1"/>
      <c r="T21" s="26"/>
      <c r="U21" s="26"/>
      <c r="V21" s="26"/>
      <c r="W21" s="26"/>
      <c r="X21" s="2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38.25" customHeight="1">
      <c r="A22" s="27" t="s">
        <v>35</v>
      </c>
      <c r="B22" s="11" t="s">
        <v>18</v>
      </c>
      <c r="C22" s="12" t="s">
        <v>19</v>
      </c>
      <c r="D22" s="13">
        <v>2</v>
      </c>
      <c r="E22" s="14">
        <v>15</v>
      </c>
      <c r="F22" s="14">
        <v>35</v>
      </c>
      <c r="G22" s="15"/>
      <c r="H22" s="14"/>
      <c r="I22" s="14"/>
      <c r="J22" s="15"/>
      <c r="K22" s="16"/>
      <c r="L22" s="16"/>
      <c r="M22" s="13"/>
      <c r="N22" s="16"/>
      <c r="O22" s="16"/>
      <c r="P22" s="16">
        <f t="shared" ref="P22:Q22" si="9">SUM(E22)</f>
        <v>15</v>
      </c>
      <c r="Q22" s="16">
        <f t="shared" si="9"/>
        <v>35</v>
      </c>
      <c r="R22" s="13">
        <f>SUM(D22)</f>
        <v>2</v>
      </c>
      <c r="S22" s="1"/>
      <c r="T22" s="26"/>
      <c r="U22" s="26"/>
      <c r="V22" s="26"/>
      <c r="W22" s="26"/>
      <c r="X22" s="26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55.5" customHeight="1">
      <c r="A23" s="28" t="s">
        <v>36</v>
      </c>
      <c r="B23" s="11" t="s">
        <v>18</v>
      </c>
      <c r="C23" s="12" t="s">
        <v>19</v>
      </c>
      <c r="D23" s="15"/>
      <c r="E23" s="14"/>
      <c r="F23" s="14"/>
      <c r="G23" s="13">
        <v>2</v>
      </c>
      <c r="H23" s="14">
        <v>20</v>
      </c>
      <c r="I23" s="14">
        <v>30</v>
      </c>
      <c r="J23" s="15"/>
      <c r="K23" s="16"/>
      <c r="L23" s="16"/>
      <c r="M23" s="13"/>
      <c r="N23" s="16"/>
      <c r="O23" s="16"/>
      <c r="P23" s="16">
        <f t="shared" ref="P23:Q23" si="10">SUM(H23)</f>
        <v>20</v>
      </c>
      <c r="Q23" s="16">
        <f t="shared" si="10"/>
        <v>30</v>
      </c>
      <c r="R23" s="13">
        <f>SUM(G23)</f>
        <v>2</v>
      </c>
      <c r="S23" s="1"/>
      <c r="T23" s="26"/>
      <c r="U23" s="26"/>
      <c r="V23" s="26"/>
      <c r="W23" s="26"/>
      <c r="X23" s="26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38.25" customHeight="1">
      <c r="A24" s="58"/>
      <c r="B24" s="51"/>
      <c r="C24" s="59"/>
      <c r="D24" s="13">
        <f>SUM(D7:D21)</f>
        <v>18</v>
      </c>
      <c r="E24" s="16"/>
      <c r="F24" s="16"/>
      <c r="G24" s="13">
        <f>SUM(G7:G21)</f>
        <v>26</v>
      </c>
      <c r="H24" s="16"/>
      <c r="I24" s="16"/>
      <c r="J24" s="13">
        <f>SUM(J7:J21)</f>
        <v>24</v>
      </c>
      <c r="K24" s="16"/>
      <c r="L24" s="16"/>
      <c r="M24" s="13">
        <f>SUM(M7:M21)</f>
        <v>24</v>
      </c>
      <c r="N24" s="16"/>
      <c r="O24" s="16"/>
      <c r="P24" s="13">
        <f t="shared" ref="P24:R24" si="11">SUM(P7:P23)</f>
        <v>451</v>
      </c>
      <c r="Q24" s="13">
        <f t="shared" si="11"/>
        <v>1949</v>
      </c>
      <c r="R24" s="13">
        <f t="shared" si="11"/>
        <v>96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38.25" customHeight="1">
      <c r="A25" s="62" t="s">
        <v>37</v>
      </c>
      <c r="B25" s="51"/>
      <c r="C25" s="59"/>
      <c r="D25" s="14">
        <v>14</v>
      </c>
      <c r="E25" s="14"/>
      <c r="F25" s="14"/>
      <c r="G25" s="14">
        <v>4</v>
      </c>
      <c r="H25" s="14"/>
      <c r="I25" s="14"/>
      <c r="J25" s="14">
        <v>6</v>
      </c>
      <c r="K25" s="14"/>
      <c r="L25" s="14"/>
      <c r="M25" s="14">
        <v>6</v>
      </c>
      <c r="N25" s="16"/>
      <c r="O25" s="16"/>
      <c r="P25" s="60">
        <v>600</v>
      </c>
      <c r="Q25" s="52"/>
      <c r="R25" s="13">
        <f>SUM(D25,G25,J25)</f>
        <v>24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38.25" customHeight="1">
      <c r="A26" s="6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ht="24.75" customHeight="1">
      <c r="A27" s="63"/>
      <c r="B27" s="51"/>
      <c r="C27" s="52"/>
      <c r="D27" s="68" t="s">
        <v>38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30"/>
      <c r="Q27" s="30"/>
      <c r="R27" s="31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ht="30.75" customHeight="1">
      <c r="A28" s="64"/>
      <c r="B28" s="51"/>
      <c r="C28" s="59"/>
      <c r="D28" s="71" t="s">
        <v>39</v>
      </c>
      <c r="E28" s="51"/>
      <c r="F28" s="51"/>
      <c r="G28" s="51"/>
      <c r="H28" s="51"/>
      <c r="I28" s="52"/>
      <c r="J28" s="60" t="s">
        <v>40</v>
      </c>
      <c r="K28" s="51"/>
      <c r="L28" s="51"/>
      <c r="M28" s="51"/>
      <c r="N28" s="51"/>
      <c r="O28" s="52"/>
      <c r="P28" s="32"/>
      <c r="Q28" s="33"/>
      <c r="R28" s="34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ht="38.25" customHeight="1">
      <c r="A29" s="35" t="s">
        <v>41</v>
      </c>
      <c r="B29" s="11" t="s">
        <v>18</v>
      </c>
      <c r="C29" s="12" t="s">
        <v>19</v>
      </c>
      <c r="D29" s="50" t="s">
        <v>42</v>
      </c>
      <c r="E29" s="51"/>
      <c r="F29" s="51"/>
      <c r="G29" s="51"/>
      <c r="H29" s="51"/>
      <c r="I29" s="52"/>
      <c r="J29" s="50"/>
      <c r="K29" s="51"/>
      <c r="L29" s="51"/>
      <c r="M29" s="51"/>
      <c r="N29" s="51"/>
      <c r="O29" s="52"/>
      <c r="P29" s="36">
        <v>15</v>
      </c>
      <c r="Q29" s="36">
        <v>35</v>
      </c>
      <c r="R29" s="37">
        <v>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38.25" customHeight="1">
      <c r="A30" s="35" t="s">
        <v>43</v>
      </c>
      <c r="B30" s="11" t="s">
        <v>18</v>
      </c>
      <c r="C30" s="11" t="s">
        <v>41</v>
      </c>
      <c r="D30" s="53"/>
      <c r="E30" s="51"/>
      <c r="F30" s="51"/>
      <c r="G30" s="51"/>
      <c r="H30" s="51"/>
      <c r="I30" s="52"/>
      <c r="J30" s="50" t="s">
        <v>42</v>
      </c>
      <c r="K30" s="51"/>
      <c r="L30" s="51"/>
      <c r="M30" s="51"/>
      <c r="N30" s="51"/>
      <c r="O30" s="52"/>
      <c r="P30" s="36">
        <v>15</v>
      </c>
      <c r="Q30" s="36">
        <v>60</v>
      </c>
      <c r="R30" s="37">
        <v>3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38.25" customHeight="1">
      <c r="A31" s="38" t="s">
        <v>44</v>
      </c>
      <c r="B31" s="11" t="s">
        <v>18</v>
      </c>
      <c r="C31" s="11" t="s">
        <v>19</v>
      </c>
      <c r="D31" s="50" t="s">
        <v>42</v>
      </c>
      <c r="E31" s="51"/>
      <c r="F31" s="51"/>
      <c r="G31" s="51"/>
      <c r="H31" s="51"/>
      <c r="I31" s="52"/>
      <c r="J31" s="50"/>
      <c r="K31" s="51"/>
      <c r="L31" s="51"/>
      <c r="M31" s="51"/>
      <c r="N31" s="51"/>
      <c r="O31" s="51"/>
      <c r="P31" s="36">
        <v>15</v>
      </c>
      <c r="Q31" s="36">
        <v>10</v>
      </c>
      <c r="R31" s="37">
        <v>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38.25" customHeight="1">
      <c r="A32" s="38" t="s">
        <v>45</v>
      </c>
      <c r="B32" s="11" t="s">
        <v>18</v>
      </c>
      <c r="C32" s="39" t="s">
        <v>46</v>
      </c>
      <c r="D32" s="53"/>
      <c r="E32" s="51"/>
      <c r="F32" s="51"/>
      <c r="G32" s="51"/>
      <c r="H32" s="51"/>
      <c r="I32" s="52"/>
      <c r="J32" s="50" t="s">
        <v>42</v>
      </c>
      <c r="K32" s="51"/>
      <c r="L32" s="51"/>
      <c r="M32" s="51"/>
      <c r="N32" s="51"/>
      <c r="O32" s="52"/>
      <c r="P32" s="36">
        <v>15</v>
      </c>
      <c r="Q32" s="36">
        <v>10</v>
      </c>
      <c r="R32" s="37">
        <v>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38.25" customHeight="1">
      <c r="A33" s="40" t="s">
        <v>47</v>
      </c>
      <c r="B33" s="11" t="s">
        <v>27</v>
      </c>
      <c r="C33" s="11" t="s">
        <v>19</v>
      </c>
      <c r="D33" s="53" t="s">
        <v>48</v>
      </c>
      <c r="E33" s="51"/>
      <c r="F33" s="51"/>
      <c r="G33" s="51"/>
      <c r="H33" s="51"/>
      <c r="I33" s="52"/>
      <c r="J33" s="50" t="s">
        <v>49</v>
      </c>
      <c r="K33" s="51"/>
      <c r="L33" s="51"/>
      <c r="M33" s="51"/>
      <c r="N33" s="51"/>
      <c r="O33" s="52"/>
      <c r="P33" s="41">
        <v>15</v>
      </c>
      <c r="Q33" s="41">
        <v>35</v>
      </c>
      <c r="R33" s="37">
        <v>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38.25" customHeight="1">
      <c r="A34" s="40" t="s">
        <v>50</v>
      </c>
      <c r="B34" s="11" t="s">
        <v>27</v>
      </c>
      <c r="C34" s="11" t="s">
        <v>51</v>
      </c>
      <c r="D34" s="53"/>
      <c r="E34" s="51"/>
      <c r="F34" s="51"/>
      <c r="G34" s="51"/>
      <c r="H34" s="51"/>
      <c r="I34" s="51"/>
      <c r="J34" s="50" t="s">
        <v>42</v>
      </c>
      <c r="K34" s="51"/>
      <c r="L34" s="51"/>
      <c r="M34" s="51"/>
      <c r="N34" s="51"/>
      <c r="O34" s="52"/>
      <c r="P34" s="41">
        <v>15</v>
      </c>
      <c r="Q34" s="41">
        <v>35</v>
      </c>
      <c r="R34" s="37">
        <v>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38.25" customHeight="1">
      <c r="A35" s="40" t="s">
        <v>52</v>
      </c>
      <c r="B35" s="11" t="s">
        <v>27</v>
      </c>
      <c r="C35" s="12" t="s">
        <v>19</v>
      </c>
      <c r="D35" s="50" t="s">
        <v>42</v>
      </c>
      <c r="E35" s="51"/>
      <c r="F35" s="51"/>
      <c r="G35" s="51"/>
      <c r="H35" s="51"/>
      <c r="I35" s="52"/>
      <c r="J35" s="53"/>
      <c r="K35" s="51"/>
      <c r="L35" s="51"/>
      <c r="M35" s="51"/>
      <c r="N35" s="51"/>
      <c r="O35" s="52"/>
      <c r="P35" s="41">
        <v>30</v>
      </c>
      <c r="Q35" s="41">
        <v>35</v>
      </c>
      <c r="R35" s="37">
        <v>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38.25" customHeight="1">
      <c r="A36" s="40" t="s">
        <v>53</v>
      </c>
      <c r="B36" s="11" t="s">
        <v>27</v>
      </c>
      <c r="C36" s="12" t="s">
        <v>19</v>
      </c>
      <c r="D36" s="50" t="s">
        <v>42</v>
      </c>
      <c r="E36" s="51"/>
      <c r="F36" s="51"/>
      <c r="G36" s="51"/>
      <c r="H36" s="51"/>
      <c r="I36" s="52"/>
      <c r="J36" s="53"/>
      <c r="K36" s="51"/>
      <c r="L36" s="51"/>
      <c r="M36" s="51"/>
      <c r="N36" s="51"/>
      <c r="O36" s="52"/>
      <c r="P36" s="41">
        <v>15</v>
      </c>
      <c r="Q36" s="41">
        <v>35</v>
      </c>
      <c r="R36" s="37">
        <v>2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38.25" customHeight="1">
      <c r="A37" s="40" t="s">
        <v>54</v>
      </c>
      <c r="B37" s="11" t="s">
        <v>27</v>
      </c>
      <c r="C37" s="12" t="s">
        <v>19</v>
      </c>
      <c r="D37" s="50" t="s">
        <v>42</v>
      </c>
      <c r="E37" s="51"/>
      <c r="F37" s="51"/>
      <c r="G37" s="51"/>
      <c r="H37" s="51"/>
      <c r="I37" s="52"/>
      <c r="J37" s="53"/>
      <c r="K37" s="51"/>
      <c r="L37" s="51"/>
      <c r="M37" s="51"/>
      <c r="N37" s="51"/>
      <c r="O37" s="52"/>
      <c r="P37" s="41">
        <v>15</v>
      </c>
      <c r="Q37" s="41">
        <v>35</v>
      </c>
      <c r="R37" s="37">
        <v>2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38.25" customHeight="1">
      <c r="A38" s="40" t="s">
        <v>55</v>
      </c>
      <c r="B38" s="11" t="s">
        <v>27</v>
      </c>
      <c r="C38" s="11" t="s">
        <v>54</v>
      </c>
      <c r="D38" s="53"/>
      <c r="E38" s="51"/>
      <c r="F38" s="51"/>
      <c r="G38" s="51"/>
      <c r="H38" s="51"/>
      <c r="I38" s="52"/>
      <c r="J38" s="50" t="s">
        <v>42</v>
      </c>
      <c r="K38" s="51"/>
      <c r="L38" s="51"/>
      <c r="M38" s="51"/>
      <c r="N38" s="51"/>
      <c r="O38" s="52"/>
      <c r="P38" s="41">
        <v>30</v>
      </c>
      <c r="Q38" s="41">
        <v>20</v>
      </c>
      <c r="R38" s="37">
        <v>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38.25" customHeight="1">
      <c r="A39" s="40" t="s">
        <v>56</v>
      </c>
      <c r="B39" s="11" t="s">
        <v>27</v>
      </c>
      <c r="C39" s="12" t="s">
        <v>19</v>
      </c>
      <c r="D39" s="50" t="s">
        <v>42</v>
      </c>
      <c r="E39" s="51"/>
      <c r="F39" s="51"/>
      <c r="G39" s="51"/>
      <c r="H39" s="51"/>
      <c r="I39" s="52"/>
      <c r="J39" s="53"/>
      <c r="K39" s="51"/>
      <c r="L39" s="51"/>
      <c r="M39" s="51"/>
      <c r="N39" s="51"/>
      <c r="O39" s="52"/>
      <c r="P39" s="41">
        <v>30</v>
      </c>
      <c r="Q39" s="41">
        <v>20</v>
      </c>
      <c r="R39" s="37">
        <v>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38.25" customHeight="1">
      <c r="A40" s="42" t="s">
        <v>57</v>
      </c>
      <c r="B40" s="18" t="s">
        <v>27</v>
      </c>
      <c r="C40" s="18" t="s">
        <v>56</v>
      </c>
      <c r="D40" s="53"/>
      <c r="E40" s="51"/>
      <c r="F40" s="51"/>
      <c r="G40" s="51"/>
      <c r="H40" s="51"/>
      <c r="I40" s="52"/>
      <c r="J40" s="50" t="s">
        <v>42</v>
      </c>
      <c r="K40" s="51"/>
      <c r="L40" s="51"/>
      <c r="M40" s="51"/>
      <c r="N40" s="51"/>
      <c r="O40" s="52"/>
      <c r="P40" s="43">
        <v>15</v>
      </c>
      <c r="Q40" s="43">
        <v>35</v>
      </c>
      <c r="R40" s="44">
        <v>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38.25" customHeight="1">
      <c r="A41" s="40" t="s">
        <v>58</v>
      </c>
      <c r="B41" s="11" t="s">
        <v>27</v>
      </c>
      <c r="C41" s="11" t="s">
        <v>59</v>
      </c>
      <c r="D41" s="50" t="s">
        <v>42</v>
      </c>
      <c r="E41" s="51"/>
      <c r="F41" s="51"/>
      <c r="G41" s="51"/>
      <c r="H41" s="51"/>
      <c r="I41" s="52"/>
      <c r="J41" s="50" t="s">
        <v>49</v>
      </c>
      <c r="K41" s="51"/>
      <c r="L41" s="51"/>
      <c r="M41" s="51"/>
      <c r="N41" s="51"/>
      <c r="O41" s="51"/>
      <c r="P41" s="41">
        <v>15</v>
      </c>
      <c r="Q41" s="41">
        <v>35</v>
      </c>
      <c r="R41" s="37">
        <v>2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38.25" customHeight="1">
      <c r="A42" s="40" t="s">
        <v>60</v>
      </c>
      <c r="B42" s="11" t="s">
        <v>27</v>
      </c>
      <c r="C42" s="18" t="s">
        <v>59</v>
      </c>
      <c r="D42" s="87" t="s">
        <v>42</v>
      </c>
      <c r="E42" s="51"/>
      <c r="F42" s="51"/>
      <c r="G42" s="51"/>
      <c r="H42" s="51"/>
      <c r="I42" s="52"/>
      <c r="J42" s="50" t="s">
        <v>49</v>
      </c>
      <c r="K42" s="51"/>
      <c r="L42" s="51"/>
      <c r="M42" s="51"/>
      <c r="N42" s="51"/>
      <c r="O42" s="51"/>
      <c r="P42" s="41">
        <v>15</v>
      </c>
      <c r="Q42" s="41">
        <v>110</v>
      </c>
      <c r="R42" s="37">
        <v>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38.25" customHeight="1">
      <c r="A43" s="40" t="s">
        <v>61</v>
      </c>
      <c r="B43" s="11" t="s">
        <v>27</v>
      </c>
      <c r="C43" s="11" t="s">
        <v>59</v>
      </c>
      <c r="D43" s="87" t="s">
        <v>42</v>
      </c>
      <c r="E43" s="51"/>
      <c r="F43" s="51"/>
      <c r="G43" s="51"/>
      <c r="H43" s="51"/>
      <c r="I43" s="52"/>
      <c r="J43" s="50" t="s">
        <v>49</v>
      </c>
      <c r="K43" s="51"/>
      <c r="L43" s="51"/>
      <c r="M43" s="51"/>
      <c r="N43" s="51"/>
      <c r="O43" s="51"/>
      <c r="P43" s="41">
        <v>30</v>
      </c>
      <c r="Q43" s="41">
        <v>20</v>
      </c>
      <c r="R43" s="37">
        <v>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38.25" customHeight="1">
      <c r="A44" s="40" t="s">
        <v>62</v>
      </c>
      <c r="B44" s="11" t="s">
        <v>27</v>
      </c>
      <c r="C44" s="45" t="s">
        <v>63</v>
      </c>
      <c r="D44" s="87" t="s">
        <v>49</v>
      </c>
      <c r="E44" s="51"/>
      <c r="F44" s="51"/>
      <c r="G44" s="51"/>
      <c r="H44" s="51"/>
      <c r="I44" s="52"/>
      <c r="J44" s="50" t="s">
        <v>42</v>
      </c>
      <c r="K44" s="51"/>
      <c r="L44" s="51"/>
      <c r="M44" s="51"/>
      <c r="N44" s="51"/>
      <c r="O44" s="52"/>
      <c r="P44" s="41">
        <v>30</v>
      </c>
      <c r="Q44" s="41">
        <v>20</v>
      </c>
      <c r="R44" s="37">
        <v>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38.25" customHeight="1">
      <c r="A45" s="40" t="s">
        <v>64</v>
      </c>
      <c r="B45" s="11" t="s">
        <v>65</v>
      </c>
      <c r="C45" s="41" t="s">
        <v>19</v>
      </c>
      <c r="D45" s="87" t="s">
        <v>42</v>
      </c>
      <c r="E45" s="51"/>
      <c r="F45" s="51"/>
      <c r="G45" s="51"/>
      <c r="H45" s="51"/>
      <c r="I45" s="52"/>
      <c r="J45" s="50" t="s">
        <v>49</v>
      </c>
      <c r="K45" s="51"/>
      <c r="L45" s="51"/>
      <c r="M45" s="51"/>
      <c r="N45" s="51"/>
      <c r="O45" s="51"/>
      <c r="P45" s="41">
        <v>15</v>
      </c>
      <c r="Q45" s="41">
        <v>35</v>
      </c>
      <c r="R45" s="37">
        <v>2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38.25" customHeight="1">
      <c r="A46" s="40" t="s">
        <v>66</v>
      </c>
      <c r="B46" s="11" t="s">
        <v>65</v>
      </c>
      <c r="C46" s="45" t="s">
        <v>67</v>
      </c>
      <c r="D46" s="87"/>
      <c r="E46" s="51"/>
      <c r="F46" s="51"/>
      <c r="G46" s="51"/>
      <c r="H46" s="51"/>
      <c r="I46" s="52"/>
      <c r="J46" s="87" t="s">
        <v>42</v>
      </c>
      <c r="K46" s="51"/>
      <c r="L46" s="51"/>
      <c r="M46" s="51"/>
      <c r="N46" s="51"/>
      <c r="O46" s="52"/>
      <c r="P46" s="41">
        <v>15</v>
      </c>
      <c r="Q46" s="41">
        <v>35</v>
      </c>
      <c r="R46" s="37">
        <v>2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38.25" customHeight="1">
      <c r="A47" s="40" t="s">
        <v>68</v>
      </c>
      <c r="B47" s="11" t="s">
        <v>27</v>
      </c>
      <c r="C47" s="45" t="s">
        <v>69</v>
      </c>
      <c r="D47" s="87" t="s">
        <v>42</v>
      </c>
      <c r="E47" s="51"/>
      <c r="F47" s="51"/>
      <c r="G47" s="51"/>
      <c r="H47" s="51"/>
      <c r="I47" s="52"/>
      <c r="J47" s="50" t="s">
        <v>49</v>
      </c>
      <c r="K47" s="51"/>
      <c r="L47" s="51"/>
      <c r="M47" s="51"/>
      <c r="N47" s="51"/>
      <c r="O47" s="51"/>
      <c r="P47" s="41">
        <v>15</v>
      </c>
      <c r="Q47" s="41">
        <v>35</v>
      </c>
      <c r="R47" s="37">
        <v>2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8.25" customHeight="1">
      <c r="A48" s="40" t="s">
        <v>70</v>
      </c>
      <c r="B48" s="11" t="s">
        <v>27</v>
      </c>
      <c r="C48" s="45" t="s">
        <v>71</v>
      </c>
      <c r="D48" s="87"/>
      <c r="E48" s="51"/>
      <c r="F48" s="51"/>
      <c r="G48" s="51"/>
      <c r="H48" s="51"/>
      <c r="I48" s="52"/>
      <c r="J48" s="87" t="s">
        <v>42</v>
      </c>
      <c r="K48" s="51"/>
      <c r="L48" s="51"/>
      <c r="M48" s="51"/>
      <c r="N48" s="51"/>
      <c r="O48" s="52"/>
      <c r="P48" s="41">
        <v>15</v>
      </c>
      <c r="Q48" s="41">
        <v>35</v>
      </c>
      <c r="R48" s="37">
        <v>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38.25" customHeight="1">
      <c r="A49" s="40" t="s">
        <v>72</v>
      </c>
      <c r="B49" s="11" t="s">
        <v>27</v>
      </c>
      <c r="C49" s="45" t="s">
        <v>19</v>
      </c>
      <c r="D49" s="87"/>
      <c r="E49" s="51"/>
      <c r="F49" s="51"/>
      <c r="G49" s="51"/>
      <c r="H49" s="51"/>
      <c r="I49" s="52"/>
      <c r="J49" s="87" t="s">
        <v>42</v>
      </c>
      <c r="K49" s="51"/>
      <c r="L49" s="51"/>
      <c r="M49" s="51"/>
      <c r="N49" s="51"/>
      <c r="O49" s="52"/>
      <c r="P49" s="41">
        <v>30</v>
      </c>
      <c r="Q49" s="41">
        <v>45</v>
      </c>
      <c r="R49" s="37">
        <v>3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38.25" customHeight="1">
      <c r="A50" s="40" t="s">
        <v>73</v>
      </c>
      <c r="B50" s="11" t="s">
        <v>27</v>
      </c>
      <c r="C50" s="45" t="s">
        <v>19</v>
      </c>
      <c r="D50" s="87"/>
      <c r="E50" s="51"/>
      <c r="F50" s="51"/>
      <c r="G50" s="51"/>
      <c r="H50" s="51"/>
      <c r="I50" s="52"/>
      <c r="J50" s="87" t="s">
        <v>42</v>
      </c>
      <c r="K50" s="51"/>
      <c r="L50" s="51"/>
      <c r="M50" s="51"/>
      <c r="N50" s="51"/>
      <c r="O50" s="52"/>
      <c r="P50" s="41">
        <v>15</v>
      </c>
      <c r="Q50" s="41">
        <v>110</v>
      </c>
      <c r="R50" s="37">
        <v>5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38.25" customHeight="1">
      <c r="A51" s="40" t="s">
        <v>74</v>
      </c>
      <c r="B51" s="11" t="s">
        <v>27</v>
      </c>
      <c r="C51" s="45" t="s">
        <v>19</v>
      </c>
      <c r="D51" s="87" t="s">
        <v>42</v>
      </c>
      <c r="E51" s="51"/>
      <c r="F51" s="51"/>
      <c r="G51" s="51"/>
      <c r="H51" s="51"/>
      <c r="I51" s="52"/>
      <c r="J51" s="87"/>
      <c r="K51" s="51"/>
      <c r="L51" s="51"/>
      <c r="M51" s="51"/>
      <c r="N51" s="51"/>
      <c r="O51" s="51"/>
      <c r="P51" s="41">
        <v>30</v>
      </c>
      <c r="Q51" s="41">
        <v>45</v>
      </c>
      <c r="R51" s="37">
        <v>3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38.25" customHeight="1">
      <c r="A52" s="40" t="s">
        <v>75</v>
      </c>
      <c r="B52" s="11" t="s">
        <v>65</v>
      </c>
      <c r="C52" s="45" t="s">
        <v>19</v>
      </c>
      <c r="D52" s="87" t="s">
        <v>42</v>
      </c>
      <c r="E52" s="51"/>
      <c r="F52" s="51"/>
      <c r="G52" s="51"/>
      <c r="H52" s="51"/>
      <c r="I52" s="52"/>
      <c r="J52" s="87"/>
      <c r="K52" s="51"/>
      <c r="L52" s="51"/>
      <c r="M52" s="51"/>
      <c r="N52" s="51"/>
      <c r="O52" s="52"/>
      <c r="P52" s="41">
        <v>15</v>
      </c>
      <c r="Q52" s="41">
        <v>35</v>
      </c>
      <c r="R52" s="37">
        <v>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38.25" customHeight="1">
      <c r="A53" s="40" t="s">
        <v>76</v>
      </c>
      <c r="B53" s="11" t="s">
        <v>65</v>
      </c>
      <c r="C53" s="40" t="s">
        <v>75</v>
      </c>
      <c r="D53" s="87"/>
      <c r="E53" s="51"/>
      <c r="F53" s="51"/>
      <c r="G53" s="51"/>
      <c r="H53" s="51"/>
      <c r="I53" s="52"/>
      <c r="J53" s="87" t="s">
        <v>42</v>
      </c>
      <c r="K53" s="51"/>
      <c r="L53" s="51"/>
      <c r="M53" s="51"/>
      <c r="N53" s="51"/>
      <c r="O53" s="52"/>
      <c r="P53" s="41">
        <v>15</v>
      </c>
      <c r="Q53" s="41">
        <v>35</v>
      </c>
      <c r="R53" s="37">
        <v>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38.25" customHeight="1">
      <c r="A54" s="40" t="s">
        <v>76</v>
      </c>
      <c r="B54" s="11" t="s">
        <v>65</v>
      </c>
      <c r="C54" s="40" t="s">
        <v>76</v>
      </c>
      <c r="D54" s="87" t="s">
        <v>42</v>
      </c>
      <c r="E54" s="51"/>
      <c r="F54" s="51"/>
      <c r="G54" s="51"/>
      <c r="H54" s="51"/>
      <c r="I54" s="52"/>
      <c r="J54" s="87"/>
      <c r="K54" s="51"/>
      <c r="L54" s="51"/>
      <c r="M54" s="51"/>
      <c r="N54" s="51"/>
      <c r="O54" s="51"/>
      <c r="P54" s="41">
        <v>15</v>
      </c>
      <c r="Q54" s="41">
        <v>35</v>
      </c>
      <c r="R54" s="37">
        <v>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38.25" customHeight="1">
      <c r="A55" s="40" t="s">
        <v>77</v>
      </c>
      <c r="B55" s="11" t="s">
        <v>65</v>
      </c>
      <c r="C55" s="40" t="s">
        <v>76</v>
      </c>
      <c r="D55" s="87"/>
      <c r="E55" s="51"/>
      <c r="F55" s="51"/>
      <c r="G55" s="51"/>
      <c r="H55" s="51"/>
      <c r="I55" s="52"/>
      <c r="J55" s="87" t="s">
        <v>42</v>
      </c>
      <c r="K55" s="51"/>
      <c r="L55" s="51"/>
      <c r="M55" s="51"/>
      <c r="N55" s="51"/>
      <c r="O55" s="52"/>
      <c r="P55" s="41">
        <v>15</v>
      </c>
      <c r="Q55" s="41">
        <v>35</v>
      </c>
      <c r="R55" s="37">
        <v>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38.25" customHeight="1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5">
        <f>SUM(P25,P24:Q24)</f>
        <v>3000</v>
      </c>
      <c r="Q56" s="86"/>
      <c r="R56" s="46">
        <f>SUM(R25,R24)</f>
        <v>120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 customHeight="1">
      <c r="A57" s="47"/>
      <c r="B57" s="48"/>
      <c r="C57" s="4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 customHeight="1">
      <c r="A58" s="47"/>
      <c r="B58" s="48"/>
      <c r="C58" s="4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.75" customHeight="1">
      <c r="A67" s="47"/>
      <c r="B67" s="48"/>
      <c r="C67" s="4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 customHeight="1">
      <c r="A68" s="47" t="s">
        <v>78</v>
      </c>
      <c r="B68" s="48"/>
      <c r="C68" s="4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 customHeight="1">
      <c r="A69" s="47"/>
      <c r="B69" s="48"/>
      <c r="C69" s="4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 customHeight="1">
      <c r="A70" s="47"/>
      <c r="B70" s="48"/>
      <c r="C70" s="48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 customHeight="1">
      <c r="A71" s="47"/>
      <c r="B71" s="48"/>
      <c r="C71" s="4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 customHeight="1">
      <c r="A72" s="47"/>
      <c r="B72" s="48"/>
      <c r="C72" s="4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 customHeight="1">
      <c r="A73" s="47"/>
      <c r="B73" s="48"/>
      <c r="C73" s="48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 customHeight="1">
      <c r="A74" s="47"/>
      <c r="B74" s="48"/>
      <c r="C74" s="48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 customHeight="1">
      <c r="A75" s="47"/>
      <c r="B75" s="48"/>
      <c r="C75" s="48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>
      <c r="A76" s="47"/>
      <c r="B76" s="48"/>
      <c r="C76" s="48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>
      <c r="A77" s="47"/>
      <c r="B77" s="48"/>
      <c r="C77" s="48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>
      <c r="A78" s="47"/>
      <c r="B78" s="48"/>
      <c r="C78" s="4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>
      <c r="A79" s="47"/>
      <c r="B79" s="48"/>
      <c r="C79" s="48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>
      <c r="A80" s="47"/>
      <c r="B80" s="48"/>
      <c r="C80" s="48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>
      <c r="A81" s="47"/>
      <c r="B81" s="48"/>
      <c r="C81" s="48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>
      <c r="A82" s="47"/>
      <c r="B82" s="48"/>
      <c r="C82" s="48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>
      <c r="A83" s="47"/>
      <c r="B83" s="48"/>
      <c r="C83" s="4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>
      <c r="A84" s="47"/>
      <c r="B84" s="48"/>
      <c r="C84" s="4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47"/>
      <c r="B85" s="48"/>
      <c r="C85" s="48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47"/>
      <c r="B86" s="48"/>
      <c r="C86" s="48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47"/>
      <c r="B87" s="48"/>
      <c r="C87" s="4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47"/>
      <c r="B88" s="48"/>
      <c r="C88" s="4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47"/>
      <c r="B89" s="48"/>
      <c r="C89" s="48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47"/>
      <c r="B90" s="48"/>
      <c r="C90" s="48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47"/>
      <c r="B91" s="48"/>
      <c r="C91" s="48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47"/>
      <c r="B92" s="48"/>
      <c r="C92" s="48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47"/>
      <c r="B93" s="48"/>
      <c r="C93" s="48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47"/>
      <c r="B94" s="48"/>
      <c r="C94" s="48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47"/>
      <c r="B95" s="48"/>
      <c r="C95" s="4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47"/>
      <c r="B96" s="48"/>
      <c r="C96" s="48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47"/>
      <c r="B97" s="48"/>
      <c r="C97" s="48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47"/>
      <c r="B98" s="48"/>
      <c r="C98" s="48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47"/>
      <c r="B99" s="48"/>
      <c r="C99" s="4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47"/>
      <c r="B100" s="48"/>
      <c r="C100" s="4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47"/>
      <c r="B101" s="48"/>
      <c r="C101" s="48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47"/>
      <c r="B102" s="48"/>
      <c r="C102" s="48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47"/>
      <c r="B103" s="48"/>
      <c r="C103" s="48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47"/>
      <c r="B104" s="48"/>
      <c r="C104" s="48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47"/>
      <c r="B105" s="48"/>
      <c r="C105" s="48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47"/>
      <c r="B106" s="48"/>
      <c r="C106" s="48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47"/>
      <c r="B107" s="48"/>
      <c r="C107" s="4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47"/>
      <c r="B108" s="48"/>
      <c r="C108" s="48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47"/>
      <c r="B109" s="48"/>
      <c r="C109" s="48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47"/>
      <c r="B110" s="48"/>
      <c r="C110" s="48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47"/>
      <c r="B111" s="48"/>
      <c r="C111" s="48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47"/>
      <c r="B112" s="48"/>
      <c r="C112" s="48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47"/>
      <c r="B113" s="48"/>
      <c r="C113" s="4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47"/>
      <c r="B114" s="48"/>
      <c r="C114" s="48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47"/>
      <c r="B115" s="48"/>
      <c r="C115" s="48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47"/>
      <c r="B116" s="48"/>
      <c r="C116" s="48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47"/>
      <c r="B117" s="48"/>
      <c r="C117" s="48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47"/>
      <c r="B118" s="48"/>
      <c r="C118" s="48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47"/>
      <c r="B119" s="48"/>
      <c r="C119" s="48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47"/>
      <c r="B120" s="48"/>
      <c r="C120" s="4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47"/>
      <c r="B121" s="48"/>
      <c r="C121" s="4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47"/>
      <c r="B122" s="48"/>
      <c r="C122" s="4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47"/>
      <c r="B123" s="48"/>
      <c r="C123" s="4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47"/>
      <c r="B124" s="48"/>
      <c r="C124" s="4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47"/>
      <c r="B125" s="48"/>
      <c r="C125" s="4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47"/>
      <c r="B126" s="48"/>
      <c r="C126" s="4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47"/>
      <c r="B127" s="48"/>
      <c r="C127" s="4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47"/>
      <c r="B128" s="48"/>
      <c r="C128" s="4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47"/>
      <c r="B129" s="48"/>
      <c r="C129" s="4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47"/>
      <c r="B130" s="48"/>
      <c r="C130" s="4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47"/>
      <c r="B131" s="48"/>
      <c r="C131" s="4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47"/>
      <c r="B132" s="48"/>
      <c r="C132" s="4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47"/>
      <c r="B133" s="48"/>
      <c r="C133" s="4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47"/>
      <c r="B134" s="48"/>
      <c r="C134" s="4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47"/>
      <c r="B135" s="48"/>
      <c r="C135" s="4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47"/>
      <c r="B136" s="48"/>
      <c r="C136" s="4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47"/>
      <c r="B137" s="48"/>
      <c r="C137" s="4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47"/>
      <c r="B138" s="48"/>
      <c r="C138" s="4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47"/>
      <c r="B139" s="48"/>
      <c r="C139" s="4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47"/>
      <c r="B140" s="48"/>
      <c r="C140" s="4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47"/>
      <c r="B141" s="48"/>
      <c r="C141" s="4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47"/>
      <c r="B142" s="48"/>
      <c r="C142" s="4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47"/>
      <c r="B143" s="48"/>
      <c r="C143" s="4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47"/>
      <c r="B144" s="48"/>
      <c r="C144" s="4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47"/>
      <c r="B145" s="48"/>
      <c r="C145" s="4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47"/>
      <c r="B146" s="48"/>
      <c r="C146" s="4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47"/>
      <c r="B147" s="48"/>
      <c r="C147" s="4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47"/>
      <c r="B148" s="48"/>
      <c r="C148" s="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47"/>
      <c r="B149" s="48"/>
      <c r="C149" s="4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47"/>
      <c r="B150" s="48"/>
      <c r="C150" s="4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47"/>
      <c r="B151" s="48"/>
      <c r="C151" s="4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47"/>
      <c r="B152" s="48"/>
      <c r="C152" s="4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47"/>
      <c r="B153" s="48"/>
      <c r="C153" s="4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47"/>
      <c r="B154" s="48"/>
      <c r="C154" s="4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47"/>
      <c r="B155" s="48"/>
      <c r="C155" s="4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47"/>
      <c r="B156" s="48"/>
      <c r="C156" s="4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47"/>
      <c r="B157" s="48"/>
      <c r="C157" s="4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47"/>
      <c r="B158" s="48"/>
      <c r="C158" s="4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47"/>
      <c r="B159" s="48"/>
      <c r="C159" s="4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47"/>
      <c r="B160" s="48"/>
      <c r="C160" s="4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47"/>
      <c r="B161" s="48"/>
      <c r="C161" s="4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47"/>
      <c r="B162" s="48"/>
      <c r="C162" s="4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47"/>
      <c r="B163" s="48"/>
      <c r="C163" s="4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47"/>
      <c r="B164" s="48"/>
      <c r="C164" s="4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47"/>
      <c r="B165" s="48"/>
      <c r="C165" s="4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47"/>
      <c r="B166" s="48"/>
      <c r="C166" s="4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47"/>
      <c r="B167" s="48"/>
      <c r="C167" s="4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47"/>
      <c r="B168" s="48"/>
      <c r="C168" s="4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47"/>
      <c r="B169" s="48"/>
      <c r="C169" s="4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47"/>
      <c r="B170" s="48"/>
      <c r="C170" s="4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47"/>
      <c r="B171" s="48"/>
      <c r="C171" s="4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47"/>
      <c r="B172" s="48"/>
      <c r="C172" s="4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47"/>
      <c r="B173" s="48"/>
      <c r="C173" s="4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47"/>
      <c r="B174" s="48"/>
      <c r="C174" s="4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47"/>
      <c r="B175" s="48"/>
      <c r="C175" s="4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47"/>
      <c r="B176" s="48"/>
      <c r="C176" s="4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47"/>
      <c r="B177" s="48"/>
      <c r="C177" s="4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47"/>
      <c r="B178" s="48"/>
      <c r="C178" s="4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47"/>
      <c r="B179" s="48"/>
      <c r="C179" s="4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47"/>
      <c r="B180" s="48"/>
      <c r="C180" s="4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47"/>
      <c r="B181" s="48"/>
      <c r="C181" s="4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47"/>
      <c r="B182" s="48"/>
      <c r="C182" s="4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47"/>
      <c r="B183" s="48"/>
      <c r="C183" s="4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47"/>
      <c r="B184" s="48"/>
      <c r="C184" s="4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47"/>
      <c r="B185" s="48"/>
      <c r="C185" s="4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47"/>
      <c r="B186" s="48"/>
      <c r="C186" s="4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47"/>
      <c r="B187" s="48"/>
      <c r="C187" s="4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47"/>
      <c r="B188" s="48"/>
      <c r="C188" s="4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47"/>
      <c r="B189" s="48"/>
      <c r="C189" s="4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47"/>
      <c r="B190" s="48"/>
      <c r="C190" s="4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47"/>
      <c r="B191" s="48"/>
      <c r="C191" s="4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47"/>
      <c r="B192" s="48"/>
      <c r="C192" s="4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9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47"/>
      <c r="B193" s="48"/>
      <c r="C193" s="4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9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47"/>
      <c r="B194" s="48"/>
      <c r="C194" s="4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9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47"/>
      <c r="B195" s="48"/>
      <c r="C195" s="4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9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47"/>
      <c r="B196" s="48"/>
      <c r="C196" s="4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9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47"/>
      <c r="B197" s="48"/>
      <c r="C197" s="4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9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47"/>
      <c r="B198" s="48"/>
      <c r="C198" s="4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9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47"/>
      <c r="B199" s="48"/>
      <c r="C199" s="4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9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47"/>
      <c r="B200" s="48"/>
      <c r="C200" s="4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9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47"/>
      <c r="B201" s="48"/>
      <c r="C201" s="4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9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47"/>
      <c r="B202" s="48"/>
      <c r="C202" s="4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9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47"/>
      <c r="B203" s="48"/>
      <c r="C203" s="4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9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47"/>
      <c r="B204" s="48"/>
      <c r="C204" s="4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9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47"/>
      <c r="B205" s="48"/>
      <c r="C205" s="4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9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47"/>
      <c r="B206" s="48"/>
      <c r="C206" s="4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9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47"/>
      <c r="B207" s="48"/>
      <c r="C207" s="4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9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47"/>
      <c r="B208" s="48"/>
      <c r="C208" s="4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9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47"/>
      <c r="B209" s="48"/>
      <c r="C209" s="4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9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47"/>
      <c r="B210" s="48"/>
      <c r="C210" s="4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9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47"/>
      <c r="B211" s="48"/>
      <c r="C211" s="4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9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47"/>
      <c r="B212" s="48"/>
      <c r="C212" s="4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9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47"/>
      <c r="B213" s="48"/>
      <c r="C213" s="4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9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47"/>
      <c r="B214" s="48"/>
      <c r="C214" s="4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9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47"/>
      <c r="B215" s="48"/>
      <c r="C215" s="4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9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47"/>
      <c r="B216" s="48"/>
      <c r="C216" s="4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9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47"/>
      <c r="B217" s="48"/>
      <c r="C217" s="4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9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47"/>
      <c r="B218" s="48"/>
      <c r="C218" s="4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9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47"/>
      <c r="B219" s="48"/>
      <c r="C219" s="4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9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47"/>
      <c r="B220" s="48"/>
      <c r="C220" s="4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9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47"/>
      <c r="B221" s="48"/>
      <c r="C221" s="4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9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47"/>
      <c r="B222" s="48"/>
      <c r="C222" s="4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9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47"/>
      <c r="B223" s="48"/>
      <c r="C223" s="4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9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47"/>
      <c r="B224" s="48"/>
      <c r="C224" s="4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9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47"/>
      <c r="B225" s="48"/>
      <c r="C225" s="4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47"/>
      <c r="B226" s="48"/>
      <c r="C226" s="4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9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47"/>
      <c r="B227" s="48"/>
      <c r="C227" s="4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9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47"/>
      <c r="B228" s="48"/>
      <c r="C228" s="4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9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47"/>
      <c r="B229" s="48"/>
      <c r="C229" s="4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9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47"/>
      <c r="B230" s="48"/>
      <c r="C230" s="4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9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47"/>
      <c r="B231" s="48"/>
      <c r="C231" s="4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9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47"/>
      <c r="B232" s="48"/>
      <c r="C232" s="4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9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47"/>
      <c r="B233" s="48"/>
      <c r="C233" s="4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9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47"/>
      <c r="B234" s="48"/>
      <c r="C234" s="4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9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47"/>
      <c r="B235" s="48"/>
      <c r="C235" s="4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9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47"/>
      <c r="B236" s="48"/>
      <c r="C236" s="4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9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47"/>
      <c r="B237" s="48"/>
      <c r="C237" s="4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9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47"/>
      <c r="B238" s="48"/>
      <c r="C238" s="4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9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47"/>
      <c r="B239" s="48"/>
      <c r="C239" s="4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9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47"/>
      <c r="B240" s="48"/>
      <c r="C240" s="4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9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47"/>
      <c r="B241" s="48"/>
      <c r="C241" s="4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9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47"/>
      <c r="B242" s="48"/>
      <c r="C242" s="4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9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47"/>
      <c r="B243" s="48"/>
      <c r="C243" s="4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9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47"/>
      <c r="B244" s="48"/>
      <c r="C244" s="4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9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47"/>
      <c r="B245" s="48"/>
      <c r="C245" s="4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9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47"/>
      <c r="B246" s="48"/>
      <c r="C246" s="4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9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47"/>
      <c r="B247" s="48"/>
      <c r="C247" s="4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9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47"/>
      <c r="B248" s="48"/>
      <c r="C248" s="4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9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47"/>
      <c r="B249" s="48"/>
      <c r="C249" s="4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9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47"/>
      <c r="B250" s="48"/>
      <c r="C250" s="4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9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47"/>
      <c r="B251" s="48"/>
      <c r="C251" s="4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47"/>
      <c r="B252" s="48"/>
      <c r="C252" s="4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47"/>
      <c r="B253" s="48"/>
      <c r="C253" s="4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47"/>
      <c r="B254" s="48"/>
      <c r="C254" s="4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47"/>
      <c r="B255" s="48"/>
      <c r="C255" s="4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47"/>
      <c r="B256" s="48"/>
      <c r="C256" s="4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47"/>
      <c r="B257" s="48"/>
      <c r="C257" s="4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47"/>
      <c r="B258" s="48"/>
      <c r="C258" s="4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47"/>
      <c r="B259" s="48"/>
      <c r="C259" s="4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47"/>
      <c r="B260" s="48"/>
      <c r="C260" s="4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47"/>
      <c r="B261" s="48"/>
      <c r="C261" s="4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47"/>
      <c r="B262" s="48"/>
      <c r="C262" s="4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47"/>
      <c r="B263" s="48"/>
      <c r="C263" s="4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47"/>
      <c r="B264" s="48"/>
      <c r="C264" s="4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47"/>
      <c r="B265" s="48"/>
      <c r="C265" s="4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47"/>
      <c r="B266" s="48"/>
      <c r="C266" s="4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9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47"/>
      <c r="B267" s="48"/>
      <c r="C267" s="4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9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47"/>
      <c r="B268" s="48"/>
      <c r="C268" s="4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9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86">
    <mergeCell ref="D31:I31"/>
    <mergeCell ref="J31:O31"/>
    <mergeCell ref="D32:I32"/>
    <mergeCell ref="J32:O32"/>
    <mergeCell ref="D33:I33"/>
    <mergeCell ref="J33:O33"/>
    <mergeCell ref="J34:O34"/>
    <mergeCell ref="D34:I34"/>
    <mergeCell ref="D35:I35"/>
    <mergeCell ref="D36:I36"/>
    <mergeCell ref="D37:I37"/>
    <mergeCell ref="D38:I38"/>
    <mergeCell ref="D39:I39"/>
    <mergeCell ref="D40:I40"/>
    <mergeCell ref="J35:O35"/>
    <mergeCell ref="J36:O36"/>
    <mergeCell ref="J37:O37"/>
    <mergeCell ref="J38:O38"/>
    <mergeCell ref="J39:O39"/>
    <mergeCell ref="J40:O40"/>
    <mergeCell ref="D46:I46"/>
    <mergeCell ref="D47:I47"/>
    <mergeCell ref="J41:O41"/>
    <mergeCell ref="D48:I48"/>
    <mergeCell ref="D49:I49"/>
    <mergeCell ref="J42:O42"/>
    <mergeCell ref="J43:O43"/>
    <mergeCell ref="J44:O44"/>
    <mergeCell ref="J45:O45"/>
    <mergeCell ref="J46:O46"/>
    <mergeCell ref="J47:O47"/>
    <mergeCell ref="J48:O48"/>
    <mergeCell ref="D41:I41"/>
    <mergeCell ref="D42:I42"/>
    <mergeCell ref="D43:I43"/>
    <mergeCell ref="D44:I44"/>
    <mergeCell ref="D45:I45"/>
    <mergeCell ref="A56:O56"/>
    <mergeCell ref="P56:Q56"/>
    <mergeCell ref="J49:O49"/>
    <mergeCell ref="J50:O50"/>
    <mergeCell ref="J51:O51"/>
    <mergeCell ref="J52:O52"/>
    <mergeCell ref="J53:O53"/>
    <mergeCell ref="J54:O54"/>
    <mergeCell ref="J55:O55"/>
    <mergeCell ref="D52:I52"/>
    <mergeCell ref="D53:I53"/>
    <mergeCell ref="D54:I54"/>
    <mergeCell ref="D55:I55"/>
    <mergeCell ref="D50:I50"/>
    <mergeCell ref="D51:I51"/>
    <mergeCell ref="C4:C5"/>
    <mergeCell ref="P4:P5"/>
    <mergeCell ref="A6:C6"/>
    <mergeCell ref="D6:R6"/>
    <mergeCell ref="A1:R1"/>
    <mergeCell ref="A2:R2"/>
    <mergeCell ref="A3:C3"/>
    <mergeCell ref="D3:O3"/>
    <mergeCell ref="A4:A5"/>
    <mergeCell ref="B4:B5"/>
    <mergeCell ref="Q4:Q5"/>
    <mergeCell ref="R4:R5"/>
    <mergeCell ref="P7:P10"/>
    <mergeCell ref="Q7:Q10"/>
    <mergeCell ref="R7:R10"/>
    <mergeCell ref="Q11:Q13"/>
    <mergeCell ref="R11:R13"/>
    <mergeCell ref="A27:C27"/>
    <mergeCell ref="A28:C28"/>
    <mergeCell ref="P11:P13"/>
    <mergeCell ref="P18:P21"/>
    <mergeCell ref="D27:O27"/>
    <mergeCell ref="D28:I28"/>
    <mergeCell ref="J28:O28"/>
    <mergeCell ref="R18:R21"/>
    <mergeCell ref="A24:C24"/>
    <mergeCell ref="P25:Q25"/>
    <mergeCell ref="A26:R26"/>
    <mergeCell ref="A25:C25"/>
    <mergeCell ref="D29:I29"/>
    <mergeCell ref="J29:O29"/>
    <mergeCell ref="D30:I30"/>
    <mergeCell ref="J30:O30"/>
    <mergeCell ref="Q18:Q2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 Coaching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bakra</cp:lastModifiedBy>
  <dcterms:created xsi:type="dcterms:W3CDTF">2022-06-23T19:23:38Z</dcterms:created>
  <dcterms:modified xsi:type="dcterms:W3CDTF">2023-09-01T20:18:04Z</dcterms:modified>
</cp:coreProperties>
</file>